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autoCompressPictures="0"/>
  <bookViews>
    <workbookView xWindow="0" yWindow="0" windowWidth="25600" windowHeight="14900" tabRatio="500"/>
  </bookViews>
  <sheets>
    <sheet name="Overview" sheetId="4" r:id="rId1"/>
    <sheet name=" TOOL" sheetId="1" r:id="rId2"/>
    <sheet name="Resource Savings Calculators" sheetId="2" r:id="rId3"/>
    <sheet name="Financial Savings Background" sheetId="3"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14" i="1" l="1"/>
  <c r="I14" i="1"/>
  <c r="H13" i="1"/>
  <c r="I13" i="1"/>
  <c r="H12" i="1"/>
  <c r="I12" i="1"/>
  <c r="H11" i="1"/>
  <c r="I11" i="1"/>
  <c r="H10" i="1"/>
  <c r="I10" i="1"/>
  <c r="H9" i="1"/>
  <c r="I9" i="1"/>
  <c r="H8" i="1"/>
  <c r="I8" i="1"/>
  <c r="H7" i="1"/>
  <c r="I7" i="1"/>
  <c r="H6" i="1"/>
  <c r="I6" i="1"/>
  <c r="H5" i="1"/>
  <c r="L5" i="1"/>
  <c r="I5" i="1"/>
  <c r="G6" i="1"/>
  <c r="G5" i="1"/>
  <c r="K5" i="1"/>
  <c r="S5" i="1"/>
  <c r="Y5" i="1"/>
  <c r="V5" i="1"/>
  <c r="AB5" i="1"/>
  <c r="V6" i="1"/>
  <c r="S6" i="1"/>
  <c r="Y6" i="1"/>
  <c r="AB6" i="1"/>
  <c r="G7" i="1"/>
  <c r="V7" i="1"/>
  <c r="S7" i="1"/>
  <c r="Y7" i="1"/>
  <c r="AB7" i="1"/>
  <c r="G8" i="1"/>
  <c r="V8" i="1"/>
  <c r="S8" i="1"/>
  <c r="Y8" i="1"/>
  <c r="AB8" i="1"/>
  <c r="G9" i="1"/>
  <c r="V9" i="1"/>
  <c r="S9" i="1"/>
  <c r="Y9" i="1"/>
  <c r="AB9" i="1"/>
  <c r="G10" i="1"/>
  <c r="V10" i="1"/>
  <c r="S10" i="1"/>
  <c r="Y10" i="1"/>
  <c r="AB10" i="1"/>
  <c r="G11" i="1"/>
  <c r="V11" i="1"/>
  <c r="S11" i="1"/>
  <c r="Y11" i="1"/>
  <c r="AB11" i="1"/>
  <c r="G12" i="1"/>
  <c r="V12" i="1"/>
  <c r="S12" i="1"/>
  <c r="Y12" i="1"/>
  <c r="AB12" i="1"/>
  <c r="G13" i="1"/>
  <c r="V13" i="1"/>
  <c r="S13" i="1"/>
  <c r="Y13" i="1"/>
  <c r="AB13" i="1"/>
  <c r="G14" i="1"/>
  <c r="V14" i="1"/>
  <c r="S14" i="1"/>
  <c r="Y14" i="1"/>
  <c r="AB14" i="1"/>
  <c r="M5" i="1"/>
  <c r="K6" i="1"/>
  <c r="L6" i="1"/>
  <c r="K7" i="1"/>
  <c r="L7" i="1"/>
  <c r="K8" i="1"/>
  <c r="L8" i="1"/>
  <c r="K9" i="1"/>
  <c r="L9" i="1"/>
  <c r="K10" i="1"/>
  <c r="L10" i="1"/>
  <c r="K11" i="1"/>
  <c r="L11" i="1"/>
  <c r="K12" i="1"/>
  <c r="L12" i="1"/>
  <c r="K13" i="1"/>
  <c r="L13" i="1"/>
  <c r="K14" i="1"/>
  <c r="L14" i="1"/>
  <c r="M6" i="1"/>
  <c r="M7" i="1"/>
  <c r="M8" i="1"/>
  <c r="M9" i="1"/>
  <c r="M10" i="1"/>
  <c r="M11" i="1"/>
  <c r="M12" i="1"/>
  <c r="M13" i="1"/>
  <c r="M14" i="1"/>
  <c r="C9" i="2"/>
  <c r="C18" i="3"/>
  <c r="C15" i="2"/>
  <c r="C31" i="2"/>
  <c r="C27" i="2"/>
  <c r="C21" i="2"/>
  <c r="C32" i="2"/>
  <c r="C33" i="2"/>
  <c r="C34" i="2"/>
  <c r="C35" i="2"/>
</calcChain>
</file>

<file path=xl/comments1.xml><?xml version="1.0" encoding="utf-8"?>
<comments xmlns="http://schemas.openxmlformats.org/spreadsheetml/2006/main">
  <authors>
    <author>Provision Coalition</author>
  </authors>
  <commentList>
    <comment ref="Q3" authorId="0">
      <text>
        <r>
          <rPr>
            <b/>
            <sz val="9"/>
            <color indexed="81"/>
            <rFont val="Calibri"/>
            <family val="2"/>
          </rPr>
          <t>Water:</t>
        </r>
        <r>
          <rPr>
            <sz val="9"/>
            <color indexed="81"/>
            <rFont val="Calibri"/>
            <family val="2"/>
          </rPr>
          <t xml:space="preserve">
In this section, enter potential Water Savings (if applicable) </t>
        </r>
        <r>
          <rPr>
            <b/>
            <sz val="9"/>
            <color indexed="81"/>
            <rFont val="Calibri"/>
            <family val="2"/>
          </rPr>
          <t>Column Q</t>
        </r>
        <r>
          <rPr>
            <sz val="9"/>
            <color indexed="81"/>
            <rFont val="Calibri"/>
            <family val="2"/>
          </rPr>
          <t xml:space="preserve">: enter estimated quantity of water to be saved. </t>
        </r>
        <r>
          <rPr>
            <b/>
            <sz val="9"/>
            <color indexed="81"/>
            <rFont val="Calibri"/>
            <family val="2"/>
          </rPr>
          <t>Column R</t>
        </r>
        <r>
          <rPr>
            <sz val="9"/>
            <color indexed="81"/>
            <rFont val="Calibri"/>
            <family val="2"/>
          </rPr>
          <t>: Enter price paid for water per unit</t>
        </r>
      </text>
    </comment>
    <comment ref="T3" authorId="0">
      <text>
        <r>
          <rPr>
            <b/>
            <sz val="9"/>
            <color indexed="81"/>
            <rFont val="Calibri"/>
            <family val="2"/>
          </rPr>
          <t>Electricity:</t>
        </r>
        <r>
          <rPr>
            <sz val="9"/>
            <color indexed="81"/>
            <rFont val="Calibri"/>
            <family val="2"/>
          </rPr>
          <t xml:space="preserve">
In this section, enter potential Electricity Savings (if applicable) </t>
        </r>
        <r>
          <rPr>
            <b/>
            <sz val="9"/>
            <color indexed="81"/>
            <rFont val="Calibri"/>
            <family val="2"/>
          </rPr>
          <t>Column T</t>
        </r>
        <r>
          <rPr>
            <sz val="9"/>
            <color indexed="81"/>
            <rFont val="Calibri"/>
            <family val="2"/>
          </rPr>
          <t xml:space="preserve">: enter estimated quantity of electricity to be saved. </t>
        </r>
        <r>
          <rPr>
            <b/>
            <sz val="9"/>
            <color indexed="81"/>
            <rFont val="Calibri"/>
            <family val="2"/>
          </rPr>
          <t>Column U:</t>
        </r>
        <r>
          <rPr>
            <sz val="9"/>
            <color indexed="81"/>
            <rFont val="Calibri"/>
            <family val="2"/>
          </rPr>
          <t xml:space="preserve"> Enter price paid for electricity per kWh.</t>
        </r>
      </text>
    </comment>
    <comment ref="W3" authorId="0">
      <text>
        <r>
          <rPr>
            <b/>
            <sz val="9"/>
            <color indexed="81"/>
            <rFont val="Calibri"/>
            <family val="2"/>
          </rPr>
          <t>Natural Gas:</t>
        </r>
        <r>
          <rPr>
            <sz val="9"/>
            <color indexed="81"/>
            <rFont val="Calibri"/>
            <family val="2"/>
          </rPr>
          <t xml:space="preserve">
In this section, enter potential Natural Gas savings (if applicable) </t>
        </r>
        <r>
          <rPr>
            <b/>
            <sz val="9"/>
            <color indexed="81"/>
            <rFont val="Calibri"/>
            <family val="2"/>
          </rPr>
          <t>Column W:</t>
        </r>
        <r>
          <rPr>
            <sz val="9"/>
            <color indexed="81"/>
            <rFont val="Calibri"/>
            <family val="2"/>
          </rPr>
          <t xml:space="preserve"> enter estimated quantity of Natural Gas to be saved. </t>
        </r>
        <r>
          <rPr>
            <b/>
            <sz val="9"/>
            <color indexed="81"/>
            <rFont val="Calibri"/>
            <family val="2"/>
          </rPr>
          <t>Column X</t>
        </r>
        <r>
          <rPr>
            <sz val="9"/>
            <color indexed="81"/>
            <rFont val="Calibri"/>
            <family val="2"/>
          </rPr>
          <t>: Enter price paid  per unit of Natural Gas.</t>
        </r>
      </text>
    </comment>
    <comment ref="Z3" authorId="0">
      <text>
        <r>
          <rPr>
            <b/>
            <sz val="9"/>
            <color indexed="81"/>
            <rFont val="Calibri"/>
            <family val="2"/>
          </rPr>
          <t xml:space="preserve">Waste: </t>
        </r>
        <r>
          <rPr>
            <sz val="9"/>
            <color indexed="81"/>
            <rFont val="Calibri"/>
            <family val="2"/>
          </rPr>
          <t xml:space="preserve">
In this section, enter potential Waste diversion savings (if applicable)</t>
        </r>
        <r>
          <rPr>
            <b/>
            <sz val="9"/>
            <color indexed="81"/>
            <rFont val="Calibri"/>
            <family val="2"/>
          </rPr>
          <t xml:space="preserve"> Column Z</t>
        </r>
        <r>
          <rPr>
            <sz val="9"/>
            <color indexed="81"/>
            <rFont val="Calibri"/>
            <family val="2"/>
          </rPr>
          <t>: enter estimated quantity of waste reductions.</t>
        </r>
        <r>
          <rPr>
            <b/>
            <sz val="9"/>
            <color indexed="81"/>
            <rFont val="Calibri"/>
            <family val="2"/>
          </rPr>
          <t xml:space="preserve"> Column AA</t>
        </r>
        <r>
          <rPr>
            <sz val="9"/>
            <color indexed="81"/>
            <rFont val="Calibri"/>
            <family val="2"/>
          </rPr>
          <t>: Enter price paid  per unit of Waste disposed.</t>
        </r>
      </text>
    </comment>
    <comment ref="E4" authorId="0">
      <text>
        <r>
          <rPr>
            <sz val="9"/>
            <color indexed="81"/>
            <rFont val="Calibri"/>
            <family val="2"/>
          </rPr>
          <t xml:space="preserve">
</t>
        </r>
        <r>
          <rPr>
            <b/>
            <sz val="9"/>
            <color indexed="81"/>
            <rFont val="Calibri"/>
            <family val="2"/>
          </rPr>
          <t>"Initial Cost ($) (insert as negative amount)</t>
        </r>
        <r>
          <rPr>
            <sz val="9"/>
            <color indexed="81"/>
            <rFont val="Calibri"/>
            <family val="2"/>
          </rPr>
          <t>" Enter the initial cost of the project.</t>
        </r>
      </text>
    </comment>
    <comment ref="F4" authorId="0">
      <text>
        <r>
          <rPr>
            <sz val="9"/>
            <color indexed="81"/>
            <rFont val="Calibri"/>
            <family val="2"/>
          </rPr>
          <t xml:space="preserve">
</t>
        </r>
        <r>
          <rPr>
            <b/>
            <sz val="9"/>
            <color indexed="81"/>
            <rFont val="Calibri"/>
            <family val="2"/>
          </rPr>
          <t xml:space="preserve">"Initial Rebates ($)" </t>
        </r>
        <r>
          <rPr>
            <sz val="9"/>
            <color indexed="81"/>
            <rFont val="Calibri"/>
            <family val="2"/>
          </rPr>
          <t>Will this project  benefit from any government or utility provider rebates for reductions in energy or water usage? If yes, enter the potential rebate.</t>
        </r>
      </text>
    </comment>
    <comment ref="G4" authorId="0">
      <text>
        <r>
          <rPr>
            <sz val="9"/>
            <color indexed="81"/>
            <rFont val="Calibri"/>
            <family val="2"/>
          </rPr>
          <t xml:space="preserve">
</t>
        </r>
        <r>
          <rPr>
            <b/>
            <sz val="9"/>
            <color indexed="81"/>
            <rFont val="Calibri"/>
            <family val="2"/>
          </rPr>
          <t>"Initial Cost + Rebate"</t>
        </r>
        <r>
          <rPr>
            <sz val="9"/>
            <color indexed="81"/>
            <rFont val="Calibri"/>
            <family val="2"/>
          </rPr>
          <t xml:space="preserve"> This column calculates the savings from the rebate. Intial Cost - Rebate. This amount is shown as negative to aid in calculation of NPV and Internal Rate of Return</t>
        </r>
      </text>
    </comment>
    <comment ref="H4" authorId="0">
      <text>
        <r>
          <rPr>
            <sz val="9"/>
            <color indexed="81"/>
            <rFont val="Calibri"/>
            <family val="2"/>
          </rPr>
          <t xml:space="preserve">
"</t>
        </r>
        <r>
          <rPr>
            <b/>
            <sz val="9"/>
            <color indexed="81"/>
            <rFont val="Calibri"/>
            <family val="2"/>
          </rPr>
          <t xml:space="preserve">Expected Annual Cost Savings" </t>
        </r>
        <r>
          <rPr>
            <sz val="9"/>
            <color indexed="81"/>
            <rFont val="Calibri"/>
            <family val="2"/>
          </rPr>
          <t>This Column is a sum total of the savings for the project per year</t>
        </r>
        <r>
          <rPr>
            <b/>
            <sz val="9"/>
            <color indexed="81"/>
            <rFont val="Calibri"/>
            <family val="2"/>
          </rPr>
          <t>.</t>
        </r>
        <r>
          <rPr>
            <sz val="9"/>
            <color indexed="81"/>
            <rFont val="Calibri"/>
            <family val="2"/>
          </rPr>
          <t xml:space="preserve"> It adds the potential cost savings ($) for Water (Column S), Electiricity (Column V),  Natural Gas (Column  Y) and Waste (Column AB)</t>
        </r>
      </text>
    </comment>
    <comment ref="J4" authorId="0">
      <text>
        <r>
          <rPr>
            <b/>
            <sz val="9"/>
            <color indexed="81"/>
            <rFont val="Calibri"/>
            <family val="2"/>
          </rPr>
          <t xml:space="preserve">"Interest Rate" </t>
        </r>
        <r>
          <rPr>
            <sz val="9"/>
            <color indexed="81"/>
            <rFont val="Calibri"/>
            <family val="2"/>
          </rPr>
          <t>Enter as number. (Note sample interest is just an example and not intended to be actual rate of borrowing or typical rate of interest on investments.)</t>
        </r>
      </text>
    </comment>
    <comment ref="K4" authorId="0">
      <text>
        <r>
          <rPr>
            <sz val="9"/>
            <color indexed="81"/>
            <rFont val="Calibri"/>
            <family val="2"/>
          </rPr>
          <t xml:space="preserve">
This column  automatically calculates column J as a percentage. </t>
        </r>
      </text>
    </comment>
    <comment ref="L4" authorId="0">
      <text>
        <r>
          <rPr>
            <sz val="9"/>
            <color indexed="81"/>
            <rFont val="Calibri"/>
            <family val="2"/>
          </rPr>
          <t xml:space="preserve">
</t>
        </r>
        <r>
          <rPr>
            <b/>
            <sz val="9"/>
            <color indexed="81"/>
            <rFont val="Calibri"/>
            <family val="2"/>
          </rPr>
          <t xml:space="preserve">"NPV" </t>
        </r>
        <r>
          <rPr>
            <sz val="9"/>
            <color indexed="81"/>
            <rFont val="Calibri"/>
            <family val="2"/>
          </rPr>
          <t>Please see description on the "Financial Savings Background" tab</t>
        </r>
      </text>
    </comment>
    <comment ref="M4" authorId="0">
      <text>
        <r>
          <rPr>
            <sz val="9"/>
            <color indexed="81"/>
            <rFont val="Calibri"/>
            <family val="2"/>
          </rPr>
          <t xml:space="preserve">
</t>
        </r>
        <r>
          <rPr>
            <b/>
            <sz val="9"/>
            <color indexed="81"/>
            <rFont val="Calibri"/>
            <family val="2"/>
          </rPr>
          <t>"IRR"</t>
        </r>
        <r>
          <rPr>
            <sz val="9"/>
            <color indexed="81"/>
            <rFont val="Calibri"/>
            <family val="2"/>
          </rPr>
          <t xml:space="preserve"> Please see description on the "Financial Savings Background" tab</t>
        </r>
      </text>
    </comment>
    <comment ref="N4" authorId="0">
      <text>
        <r>
          <rPr>
            <b/>
            <sz val="9"/>
            <color indexed="81"/>
            <rFont val="Calibri"/>
            <family val="2"/>
          </rPr>
          <t>"Employee Engagement"</t>
        </r>
        <r>
          <rPr>
            <sz val="9"/>
            <color indexed="81"/>
            <rFont val="Calibri"/>
            <family val="2"/>
          </rPr>
          <t xml:space="preserve"> Will the project have net benefit for active employee enagement?  This is a qualitative measure. Suggested scale: Positive, Neutral, Negative</t>
        </r>
      </text>
    </comment>
    <comment ref="O4" authorId="0">
      <text>
        <r>
          <rPr>
            <b/>
            <sz val="9"/>
            <color indexed="81"/>
            <rFont val="Calibri"/>
            <family val="2"/>
          </rPr>
          <t xml:space="preserve">"Reputation, Image and Branding" </t>
        </r>
        <r>
          <rPr>
            <sz val="9"/>
            <color indexed="81"/>
            <rFont val="Calibri"/>
            <family val="2"/>
          </rPr>
          <t>Will the project have a positive impact on reputation, branding or image. Are there any aspects of this project which can be used for reputation, image or branding? Ex. Can you market the green/energy savings benefits? Can the information be included in coporate reporting?</t>
        </r>
      </text>
    </comment>
    <comment ref="P4" authorId="0">
      <text>
        <r>
          <rPr>
            <b/>
            <sz val="9"/>
            <color indexed="81"/>
            <rFont val="Calibri"/>
            <family val="2"/>
          </rPr>
          <t xml:space="preserve">"Marketing Opportunities" </t>
        </r>
        <r>
          <rPr>
            <sz val="9"/>
            <color indexed="81"/>
            <rFont val="Calibri"/>
            <family val="2"/>
          </rPr>
          <t xml:space="preserve">Can you market the green/energy savings benefit of the project? List any opportunities. </t>
        </r>
      </text>
    </comment>
  </commentList>
</comments>
</file>

<file path=xl/sharedStrings.xml><?xml version="1.0" encoding="utf-8"?>
<sst xmlns="http://schemas.openxmlformats.org/spreadsheetml/2006/main" count="122" uniqueCount="105">
  <si>
    <t>Department</t>
  </si>
  <si>
    <t>Project Name</t>
  </si>
  <si>
    <t>Project Objective</t>
  </si>
  <si>
    <t>Employee Engagement</t>
  </si>
  <si>
    <t>Reputation, Image and Branding</t>
  </si>
  <si>
    <t>Marketing Opportunities</t>
  </si>
  <si>
    <t>Water Cost Savings ($)</t>
  </si>
  <si>
    <t>Additional Comments</t>
  </si>
  <si>
    <t>Project Details</t>
  </si>
  <si>
    <t>IRR (Internal Rate of Return)</t>
  </si>
  <si>
    <t>Natural Gas
 Cost Savings 
($)</t>
  </si>
  <si>
    <t>Water Savings</t>
  </si>
  <si>
    <t>Unit</t>
  </si>
  <si>
    <t>Mega Liters (Ml)</t>
  </si>
  <si>
    <t>Rate ($)</t>
  </si>
  <si>
    <t>$ / Ml</t>
  </si>
  <si>
    <t>Total Water Savings</t>
  </si>
  <si>
    <t>mL x $/Ml</t>
  </si>
  <si>
    <t>Energy Savings</t>
  </si>
  <si>
    <t>Kilo Watt Hours (kWh)</t>
  </si>
  <si>
    <t>$ / kWh</t>
  </si>
  <si>
    <t>Total Energy Savings</t>
  </si>
  <si>
    <t>kWh x $/kWh</t>
  </si>
  <si>
    <t>Natural Gas Savings</t>
  </si>
  <si>
    <t>Giga Joules (Gj)</t>
  </si>
  <si>
    <t>$ / Gj</t>
  </si>
  <si>
    <t>Total Natural Gas Savings</t>
  </si>
  <si>
    <t>Gj x $/Gj</t>
  </si>
  <si>
    <t>Waste Savings</t>
  </si>
  <si>
    <t>Unit (T)</t>
  </si>
  <si>
    <t>Tonnes (kg)</t>
  </si>
  <si>
    <t>$ / kg</t>
  </si>
  <si>
    <t>Total Waste Savings ($)</t>
  </si>
  <si>
    <t>kg / $/kg</t>
  </si>
  <si>
    <t>Total Resource Savings</t>
  </si>
  <si>
    <t>Savings Calculations</t>
  </si>
  <si>
    <t>Savings Total</t>
  </si>
  <si>
    <t>Q x P = $ Amount saved</t>
  </si>
  <si>
    <t xml:space="preserve">Rate ($) </t>
  </si>
  <si>
    <t xml:space="preserve">Unit Amount </t>
  </si>
  <si>
    <t>P = Purchase price per unit</t>
  </si>
  <si>
    <t>Q = Quantity reduced/saved</t>
  </si>
  <si>
    <t>Payback Period (PP)</t>
  </si>
  <si>
    <t>Cost of Initial Investment</t>
  </si>
  <si>
    <t>Total $</t>
  </si>
  <si>
    <t>Total Payback Period</t>
  </si>
  <si>
    <t>Net Present Value (NPV)</t>
  </si>
  <si>
    <t># Years / Months</t>
  </si>
  <si>
    <t>R</t>
  </si>
  <si>
    <t>Number of Time Periods</t>
  </si>
  <si>
    <t>T</t>
  </si>
  <si>
    <t>NPV = ∑ {Period Cash Flow / (1+R)^T} - Initial Investment</t>
  </si>
  <si>
    <t>NPV</t>
  </si>
  <si>
    <t xml:space="preserve">Internal Rate of Return (IRR) </t>
  </si>
  <si>
    <t>0 = NPV = ∑ {Period Cash Flow / (1+R)^T} - Initial Investment</t>
  </si>
  <si>
    <t xml:space="preserve">Internal Rate of Return </t>
  </si>
  <si>
    <t xml:space="preserve">IRR </t>
  </si>
  <si>
    <t xml:space="preserve">Periods of Cash Flow </t>
  </si>
  <si>
    <t>Period Cash Flow</t>
  </si>
  <si>
    <t>Cash Flow/# of Periods</t>
  </si>
  <si>
    <t xml:space="preserve">Interest Rate </t>
  </si>
  <si>
    <t>$ / Year</t>
  </si>
  <si>
    <t>Simple Payback Period (Years)</t>
  </si>
  <si>
    <t>Expected annual cost savings  
per year  
($)</t>
  </si>
  <si>
    <t xml:space="preserve"> Project Owner Name</t>
  </si>
  <si>
    <t>Interest rate 
(#)</t>
  </si>
  <si>
    <t>Comments</t>
  </si>
  <si>
    <t>Natural Gas</t>
  </si>
  <si>
    <t>Electricity Savings (kWh/year)</t>
  </si>
  <si>
    <t>Electricity</t>
  </si>
  <si>
    <t>Waste</t>
  </si>
  <si>
    <t>Water</t>
  </si>
  <si>
    <t>Project Benefits</t>
  </si>
  <si>
    <t xml:space="preserve"> Potential Financial Benefits</t>
  </si>
  <si>
    <t xml:space="preserve">
Project Idea Evaluation Tool
</t>
  </si>
  <si>
    <t>Positive</t>
  </si>
  <si>
    <t xml:space="preserve">New Compressor with VFD for Bakery </t>
  </si>
  <si>
    <t>Sample - Information was sourced from Ontario Save on Energy Case Study</t>
  </si>
  <si>
    <t>Working with Save on Energy program - project was used as a case study and publicly demonstrated environmental and cost savings benefits.</t>
  </si>
  <si>
    <t xml:space="preserve">Interest Rate Calculated as % </t>
  </si>
  <si>
    <t>Initial Rebates 
($)</t>
  </si>
  <si>
    <t xml:space="preserve">Initial Cost of Project 
($) 
</t>
  </si>
  <si>
    <t xml:space="preserve">Initial Cost - Rebate =
($)
</t>
  </si>
  <si>
    <t>Link to case study : https://saveonenergy.ca/Business/Testimonials/Weston-Bakeries.aspx</t>
  </si>
  <si>
    <t xml:space="preserve">Replace old machinery, reduce electricity usage and save on production energy costs. </t>
  </si>
  <si>
    <t xml:space="preserve"> Water Savings
 (L/year)</t>
  </si>
  <si>
    <t xml:space="preserve"> Water Rate ($ per L)</t>
  </si>
  <si>
    <t>Electricity Rate
 ($ per kWh)</t>
  </si>
  <si>
    <t>Natural Gas 
Rate
 ($ per unit)</t>
  </si>
  <si>
    <t>Natural Gas Savings 
(unit/ per year)</t>
  </si>
  <si>
    <t>Waste Reduction (tonnes per year)</t>
  </si>
  <si>
    <t>Cost per tonne of waste 
($ per tonne)</t>
  </si>
  <si>
    <t>Electricity
 Cost Savings 
($)</t>
  </si>
  <si>
    <t>Waste Reduction  
Cost Savings 
($)</t>
  </si>
  <si>
    <t>NPV
Net Present Value</t>
  </si>
  <si>
    <t xml:space="preserve">Demonstrate to customers efficiency efforts to improve production via Case Study. </t>
  </si>
  <si>
    <t>Initial Investment/ Savings</t>
  </si>
  <si>
    <t>Cash Inflow per Period = savings due to project implementaion in one year</t>
  </si>
  <si>
    <r>
      <rPr>
        <sz val="14"/>
        <color theme="0"/>
        <rFont val="Calibri"/>
        <scheme val="minor"/>
      </rPr>
      <t>* Profitability metric used by businesses to determine which projects are likely to yield the greatest return per dollar of capital investment.
* IRR is calculated using the NPV formula by solving for R if the NPV equals zero (the interest rate, also called the discount rate, that is required to bring the net present value (NPV) to zero)</t>
    </r>
    <r>
      <rPr>
        <b/>
        <sz val="14"/>
        <color theme="0"/>
        <rFont val="Calibri"/>
        <scheme val="minor"/>
      </rPr>
      <t xml:space="preserve">
</t>
    </r>
    <r>
      <rPr>
        <b/>
        <sz val="14"/>
        <rFont val="Calibri"/>
        <scheme val="minor"/>
      </rPr>
      <t xml:space="preserve">*The higher the IRR, the more desirable the project. For a project to be worthwhile, the IRR must be higher than the rate of investing the cash flow elsewhere. </t>
    </r>
  </si>
  <si>
    <r>
      <rPr>
        <sz val="14"/>
        <color theme="0"/>
        <rFont val="Calibri"/>
        <scheme val="minor"/>
      </rPr>
      <t>Sum of the present values (PVs) of incoming and outgoing cash flows over a period of time.</t>
    </r>
    <r>
      <rPr>
        <b/>
        <sz val="14"/>
        <color theme="0"/>
        <rFont val="Calibri"/>
        <scheme val="minor"/>
      </rPr>
      <t xml:space="preserve">
</t>
    </r>
    <r>
      <rPr>
        <b/>
        <sz val="14"/>
        <rFont val="Calibri"/>
        <scheme val="minor"/>
      </rPr>
      <t>* A project with a NPV greater than zero is desirable. The higher the NPV, the more desirable the project.*</t>
    </r>
  </si>
  <si>
    <r>
      <rPr>
        <sz val="14"/>
        <color theme="0"/>
        <rFont val="Calibri"/>
        <scheme val="minor"/>
      </rPr>
      <t>The Payback Period is the number of years required to recover the cost of an investment.</t>
    </r>
    <r>
      <rPr>
        <b/>
        <sz val="14"/>
        <color theme="0"/>
        <rFont val="Calibri"/>
        <scheme val="minor"/>
      </rPr>
      <t xml:space="preserve">
</t>
    </r>
    <r>
      <rPr>
        <b/>
        <sz val="14"/>
        <rFont val="Calibri"/>
        <scheme val="minor"/>
      </rPr>
      <t>* The shorter the payback, the more desirable the project</t>
    </r>
  </si>
  <si>
    <r>
      <rPr>
        <b/>
        <sz val="16"/>
        <color theme="1"/>
        <rFont val="Calibri"/>
        <scheme val="minor"/>
      </rPr>
      <t xml:space="preserve">Welcome to the Project Idea Evaluation Tool </t>
    </r>
    <r>
      <rPr>
        <sz val="16"/>
        <color theme="1"/>
        <rFont val="Calibri"/>
        <scheme val="minor"/>
      </rPr>
      <t xml:space="preserve">
This tool is intended to be used to help  facilities with prioritizing projects.  It will help guide the calculation of the payback period, resource savings, Net Present Value and potential Internal Rate of Return of projects. By entering a selection of ideas you will be able to select the project with the best payback andfinancial benefits for your facility. This tool is intended to help select projects that accrue resource savings (ie. Water reduction, electricity savings or reduced natural gas usage). By entering each projects' details, you can prioritize projects and choose those that make the most business  sense. 
</t>
    </r>
    <r>
      <rPr>
        <b/>
        <sz val="16"/>
        <color theme="1"/>
        <rFont val="Calibri"/>
        <scheme val="minor"/>
      </rPr>
      <t xml:space="preserve">Tool Instructions: 
</t>
    </r>
    <r>
      <rPr>
        <sz val="16"/>
        <color theme="1"/>
        <rFont val="Calibri"/>
        <scheme val="minor"/>
      </rPr>
      <t>1) Download workbook 
2) Using Workbook as a guide gather necessary project information 
3) Enter each project idea's key details</t>
    </r>
    <r>
      <rPr>
        <b/>
        <sz val="16"/>
        <color theme="1"/>
        <rFont val="Calibri"/>
        <scheme val="minor"/>
      </rPr>
      <t xml:space="preserve"> </t>
    </r>
    <r>
      <rPr>
        <sz val="16"/>
        <color theme="1"/>
        <rFont val="Calibri"/>
        <scheme val="minor"/>
      </rPr>
      <t xml:space="preserve">to determine financial results </t>
    </r>
    <r>
      <rPr>
        <b/>
        <sz val="16"/>
        <color theme="1"/>
        <rFont val="Calibri"/>
        <scheme val="minor"/>
      </rPr>
      <t xml:space="preserve">
</t>
    </r>
    <r>
      <rPr>
        <sz val="16"/>
        <color theme="1"/>
        <rFont val="Calibri"/>
        <scheme val="minor"/>
      </rPr>
      <t>4) Customize workbook as needed to your project selection needs</t>
    </r>
    <r>
      <rPr>
        <b/>
        <sz val="16"/>
        <color theme="1"/>
        <rFont val="Calibri"/>
        <scheme val="minor"/>
      </rPr>
      <t xml:space="preserve">
</t>
    </r>
  </si>
  <si>
    <r>
      <t xml:space="preserve">Idea Generating Ideas:
</t>
    </r>
    <r>
      <rPr>
        <sz val="16"/>
        <color theme="1"/>
        <rFont val="Calibri"/>
        <scheme val="minor"/>
      </rPr>
      <t xml:space="preserve">Project ideas can come in all sizes from "low-hanging fruit" that require small budgets to larger capital investments. </t>
    </r>
    <r>
      <rPr>
        <b/>
        <sz val="16"/>
        <color theme="1"/>
        <rFont val="Calibri"/>
        <scheme val="minor"/>
      </rPr>
      <t xml:space="preserve">
</t>
    </r>
    <r>
      <rPr>
        <sz val="16"/>
        <color theme="1"/>
        <rFont val="Calibri"/>
        <scheme val="minor"/>
      </rPr>
      <t xml:space="preserve">1)  Provision's  tools and assesments in the Sustainability Management System highlight opportunities for improvements and will highlight resource use and potential project areas. 
2) Set-up a process to solicit ideas from employees. For example: team meetings, ideas boards etc.
3) Create a standing agenda item or set aside time during operations or production meetings to discuss potential new ideas to create resource efficiencies.  </t>
    </r>
    <r>
      <rPr>
        <b/>
        <sz val="16"/>
        <color theme="1"/>
        <rFont val="Calibri"/>
        <scheme val="minor"/>
      </rPr>
      <t xml:space="preserve">
</t>
    </r>
  </si>
  <si>
    <t>Raising the Bar for Sustainability Performance in Ontario's Food and Beverage Processing Industry: Final Report - Appendices</t>
  </si>
  <si>
    <r>
      <t xml:space="preserve">For more information about calculating and choosing IRR, NPV and payback period the source document,                          
</t>
    </r>
    <r>
      <rPr>
        <b/>
        <i/>
        <sz val="18"/>
        <color theme="0"/>
        <rFont val="Calibri"/>
        <scheme val="minor"/>
      </rPr>
      <t>Raising the Bar for Sustainability Performance in Ontario’s Food and Beverage Processing Industry: Phase 1 Final Report – APPENDICES,</t>
    </r>
    <r>
      <rPr>
        <sz val="18"/>
        <color theme="0"/>
        <rFont val="Calibri"/>
        <scheme val="minor"/>
      </rPr>
      <t xml:space="preserve"> </t>
    </r>
    <r>
      <rPr>
        <b/>
        <sz val="18"/>
        <color theme="0"/>
        <rFont val="Calibri"/>
        <scheme val="minor"/>
      </rPr>
      <t xml:space="preserve">June 30, 2010, </t>
    </r>
    <r>
      <rPr>
        <sz val="18"/>
        <color theme="0"/>
        <rFont val="Calibri"/>
        <scheme val="minor"/>
      </rPr>
      <t xml:space="preserve">
This document can be found in the Library section of provisioncoalition.com via the link here: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</si>
</sst>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quot;$&quot;#,##0.00"/>
    <numFmt numFmtId="165" formatCode="&quot;$&quot;#,##0"/>
  </numFmts>
  <fonts count="2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3"/>
      <name val="Arial"/>
    </font>
    <font>
      <sz val="8"/>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sz val="12"/>
      <color theme="0"/>
      <name val="Calibri"/>
      <family val="2"/>
      <scheme val="minor"/>
    </font>
    <font>
      <sz val="12"/>
      <color theme="0"/>
      <name val="Calibri"/>
      <family val="2"/>
      <scheme val="minor"/>
    </font>
    <font>
      <b/>
      <sz val="14"/>
      <color theme="0"/>
      <name val="Calibri"/>
      <scheme val="minor"/>
    </font>
    <font>
      <b/>
      <sz val="16"/>
      <color theme="0"/>
      <name val="Calibri"/>
      <scheme val="minor"/>
    </font>
    <font>
      <sz val="16"/>
      <color theme="1"/>
      <name val="Calibri"/>
      <scheme val="minor"/>
    </font>
    <font>
      <sz val="20"/>
      <color theme="1"/>
      <name val="Calibri"/>
      <scheme val="minor"/>
    </font>
    <font>
      <b/>
      <sz val="16"/>
      <color theme="1"/>
      <name val="Calibri"/>
      <scheme val="minor"/>
    </font>
    <font>
      <sz val="9"/>
      <color indexed="81"/>
      <name val="Calibri"/>
      <family val="2"/>
    </font>
    <font>
      <b/>
      <sz val="9"/>
      <color indexed="81"/>
      <name val="Calibri"/>
      <family val="2"/>
    </font>
    <font>
      <sz val="18"/>
      <color theme="0"/>
      <name val="Calibri"/>
      <scheme val="minor"/>
    </font>
    <font>
      <b/>
      <sz val="12"/>
      <color theme="4"/>
      <name val="Calibri"/>
      <family val="2"/>
      <scheme val="minor"/>
    </font>
    <font>
      <sz val="14"/>
      <color theme="0"/>
      <name val="Calibri"/>
      <scheme val="minor"/>
    </font>
    <font>
      <b/>
      <sz val="14"/>
      <name val="Calibri"/>
      <scheme val="minor"/>
    </font>
    <font>
      <b/>
      <i/>
      <sz val="18"/>
      <color theme="0"/>
      <name val="Calibri"/>
      <scheme val="minor"/>
    </font>
    <font>
      <b/>
      <sz val="18"/>
      <color theme="0"/>
      <name val="Calibri"/>
      <scheme val="minor"/>
    </font>
    <font>
      <u/>
      <sz val="16"/>
      <color theme="10"/>
      <name val="Calibri"/>
      <scheme val="minor"/>
    </font>
  </fonts>
  <fills count="6">
    <fill>
      <patternFill patternType="none"/>
    </fill>
    <fill>
      <patternFill patternType="gray125"/>
    </fill>
    <fill>
      <patternFill patternType="solid">
        <fgColor theme="6"/>
        <bgColor indexed="64"/>
      </patternFill>
    </fill>
    <fill>
      <patternFill patternType="solid">
        <fgColor theme="0" tint="-0.14999847407452621"/>
        <bgColor theme="0" tint="-0.14999847407452621"/>
      </patternFill>
    </fill>
    <fill>
      <patternFill patternType="solid">
        <fgColor theme="6"/>
        <bgColor rgb="FF000000"/>
      </patternFill>
    </fill>
    <fill>
      <patternFill patternType="solid">
        <fgColor theme="0"/>
        <bgColor indexed="64"/>
      </patternFill>
    </fill>
  </fills>
  <borders count="31">
    <border>
      <left/>
      <right/>
      <top/>
      <bottom/>
      <diagonal/>
    </border>
    <border>
      <left style="thin">
        <color auto="1"/>
      </left>
      <right/>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rgb="FF000000"/>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theme="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49">
    <xf numFmtId="0" fontId="0" fillId="0" borderId="0" xfId="0"/>
    <xf numFmtId="0" fontId="0" fillId="0" borderId="0" xfId="0" applyBorder="1"/>
    <xf numFmtId="0" fontId="0" fillId="0" borderId="2" xfId="0" applyBorder="1"/>
    <xf numFmtId="0" fontId="0" fillId="0" borderId="0" xfId="0" applyBorder="1" applyAlignment="1">
      <alignment wrapText="1"/>
    </xf>
    <xf numFmtId="0" fontId="0" fillId="3" borderId="0" xfId="0" applyFont="1" applyFill="1" applyBorder="1" applyAlignment="1">
      <alignment wrapText="1"/>
    </xf>
    <xf numFmtId="0" fontId="0" fillId="0" borderId="0" xfId="0" applyFont="1" applyBorder="1" applyAlignment="1">
      <alignment wrapText="1"/>
    </xf>
    <xf numFmtId="0" fontId="0" fillId="0" borderId="0" xfId="0" applyBorder="1" applyAlignment="1">
      <alignment horizontal="left" vertical="center" wrapText="1"/>
    </xf>
    <xf numFmtId="2" fontId="0" fillId="0" borderId="0" xfId="0" applyNumberFormat="1" applyBorder="1" applyAlignment="1">
      <alignment horizontal="center" vertical="center"/>
    </xf>
    <xf numFmtId="0" fontId="0" fillId="0" borderId="0" xfId="0" applyBorder="1" applyAlignment="1">
      <alignment horizontal="center" vertical="center"/>
    </xf>
    <xf numFmtId="2"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vertical="center"/>
    </xf>
    <xf numFmtId="0" fontId="0" fillId="3" borderId="0" xfId="0" applyFont="1" applyFill="1" applyBorder="1" applyAlignment="1">
      <alignment horizontal="left" vertical="center" wrapText="1"/>
    </xf>
    <xf numFmtId="0" fontId="0" fillId="0" borderId="9" xfId="0" applyBorder="1"/>
    <xf numFmtId="0" fontId="0" fillId="0" borderId="9" xfId="0" applyBorder="1" applyAlignment="1">
      <alignment horizontal="center"/>
    </xf>
    <xf numFmtId="0" fontId="0" fillId="0" borderId="0" xfId="0" applyAlignment="1">
      <alignment horizontal="center"/>
    </xf>
    <xf numFmtId="0" fontId="7" fillId="0" borderId="10" xfId="0" applyFont="1" applyBorder="1" applyAlignment="1">
      <alignment wrapText="1"/>
    </xf>
    <xf numFmtId="0" fontId="8" fillId="0" borderId="11" xfId="0" applyFont="1" applyBorder="1" applyAlignment="1">
      <alignment horizontal="center" wrapText="1"/>
    </xf>
    <xf numFmtId="0" fontId="8" fillId="0" borderId="11" xfId="0" applyFont="1" applyBorder="1" applyAlignment="1">
      <alignment wrapText="1"/>
    </xf>
    <xf numFmtId="0" fontId="8" fillId="0" borderId="0" xfId="0" applyFont="1" applyAlignment="1">
      <alignment wrapText="1"/>
    </xf>
    <xf numFmtId="0" fontId="7" fillId="0" borderId="13" xfId="0" applyFont="1" applyBorder="1" applyAlignment="1">
      <alignment wrapText="1"/>
    </xf>
    <xf numFmtId="0" fontId="8" fillId="0" borderId="14" xfId="0" applyFont="1" applyBorder="1" applyAlignment="1">
      <alignment wrapText="1"/>
    </xf>
    <xf numFmtId="0" fontId="8" fillId="0" borderId="11" xfId="0" applyFont="1" applyBorder="1" applyAlignment="1">
      <alignment horizontal="center" vertical="center" wrapText="1"/>
    </xf>
    <xf numFmtId="0" fontId="6" fillId="0" borderId="0" xfId="0" applyFont="1" applyBorder="1" applyAlignment="1">
      <alignment horizontal="left" vertical="center" wrapText="1"/>
    </xf>
    <xf numFmtId="0" fontId="0" fillId="2" borderId="7" xfId="0" applyFill="1" applyBorder="1" applyAlignment="1">
      <alignment horizontal="center"/>
    </xf>
    <xf numFmtId="0" fontId="8" fillId="4" borderId="11" xfId="0" applyFont="1" applyFill="1" applyBorder="1" applyAlignment="1">
      <alignment wrapText="1"/>
    </xf>
    <xf numFmtId="0" fontId="7" fillId="5" borderId="10" xfId="0" applyFont="1" applyFill="1" applyBorder="1" applyAlignment="1">
      <alignment wrapText="1"/>
    </xf>
    <xf numFmtId="0" fontId="8" fillId="5" borderId="11" xfId="0" applyFont="1" applyFill="1" applyBorder="1" applyAlignment="1">
      <alignment horizontal="center" vertical="center" wrapText="1"/>
    </xf>
    <xf numFmtId="0" fontId="8" fillId="4" borderId="10" xfId="0" applyFont="1" applyFill="1" applyBorder="1" applyAlignment="1">
      <alignment wrapText="1"/>
    </xf>
    <xf numFmtId="0" fontId="9" fillId="2" borderId="6" xfId="0" applyFont="1" applyFill="1" applyBorder="1"/>
    <xf numFmtId="0" fontId="10" fillId="2" borderId="9" xfId="0" applyFont="1" applyFill="1" applyBorder="1" applyAlignment="1">
      <alignment horizontal="center"/>
    </xf>
    <xf numFmtId="0" fontId="10" fillId="2" borderId="8" xfId="0" applyFont="1" applyFill="1" applyBorder="1" applyAlignment="1">
      <alignment horizontal="center"/>
    </xf>
    <xf numFmtId="0" fontId="13" fillId="0" borderId="0" xfId="0" applyFont="1" applyAlignment="1">
      <alignment wrapText="1"/>
    </xf>
    <xf numFmtId="0" fontId="6" fillId="3" borderId="19" xfId="0" applyFont="1" applyFill="1" applyBorder="1" applyAlignment="1">
      <alignment horizontal="left" vertical="center" wrapText="1"/>
    </xf>
    <xf numFmtId="0" fontId="0" fillId="0" borderId="0" xfId="0" applyFill="1"/>
    <xf numFmtId="0" fontId="0" fillId="0" borderId="0" xfId="0" applyFill="1" applyBorder="1"/>
    <xf numFmtId="0" fontId="6" fillId="0" borderId="19"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Border="1" applyAlignment="1">
      <alignment horizontal="left" vertical="center" wrapText="1"/>
    </xf>
    <xf numFmtId="0" fontId="18" fillId="0" borderId="0" xfId="0" applyFont="1" applyFill="1" applyBorder="1" applyAlignment="1">
      <alignment horizontal="center"/>
    </xf>
    <xf numFmtId="0" fontId="18" fillId="0" borderId="0" xfId="0" applyFont="1" applyBorder="1" applyAlignment="1">
      <alignment horizontal="center"/>
    </xf>
    <xf numFmtId="0" fontId="18" fillId="2" borderId="16" xfId="0" applyFont="1" applyFill="1" applyBorder="1" applyAlignment="1">
      <alignment horizont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2" fontId="4" fillId="0" borderId="20"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6" fillId="3" borderId="9" xfId="0" applyFont="1" applyFill="1" applyBorder="1" applyAlignment="1">
      <alignment horizontal="center" vertical="center" wrapText="1"/>
    </xf>
    <xf numFmtId="2" fontId="6" fillId="3" borderId="9" xfId="0" applyNumberFormat="1" applyFont="1" applyFill="1" applyBorder="1" applyAlignment="1">
      <alignment horizontal="center" vertical="center" wrapText="1"/>
    </xf>
    <xf numFmtId="8" fontId="6" fillId="3" borderId="9" xfId="0" applyNumberFormat="1" applyFont="1" applyFill="1" applyBorder="1" applyAlignment="1">
      <alignment horizontal="center" vertical="center" wrapText="1"/>
    </xf>
    <xf numFmtId="0" fontId="0" fillId="0" borderId="9" xfId="0" applyFont="1" applyBorder="1" applyAlignment="1">
      <alignment wrapText="1"/>
    </xf>
    <xf numFmtId="0" fontId="0" fillId="0" borderId="9" xfId="0" applyFont="1" applyBorder="1" applyAlignment="1">
      <alignment horizontal="center" vertical="center" wrapText="1"/>
    </xf>
    <xf numFmtId="0" fontId="6" fillId="0" borderId="9" xfId="0" applyFont="1" applyBorder="1" applyAlignment="1">
      <alignment horizontal="center" vertical="center" wrapText="1"/>
    </xf>
    <xf numFmtId="8" fontId="0" fillId="0" borderId="9" xfId="0" applyNumberFormat="1" applyFont="1" applyBorder="1" applyAlignment="1">
      <alignment horizontal="center" vertical="center" wrapText="1"/>
    </xf>
    <xf numFmtId="0" fontId="0" fillId="3" borderId="9" xfId="0" applyFont="1" applyFill="1" applyBorder="1" applyAlignment="1">
      <alignment wrapText="1"/>
    </xf>
    <xf numFmtId="0" fontId="0" fillId="3" borderId="9" xfId="0" applyFont="1" applyFill="1" applyBorder="1" applyAlignment="1">
      <alignment horizontal="center" vertical="center" wrapText="1"/>
    </xf>
    <xf numFmtId="2" fontId="0" fillId="3" borderId="9" xfId="0" applyNumberFormat="1" applyFont="1" applyFill="1" applyBorder="1" applyAlignment="1">
      <alignment horizontal="center" vertical="center" wrapText="1"/>
    </xf>
    <xf numFmtId="8" fontId="0" fillId="3" borderId="9" xfId="0" applyNumberFormat="1" applyFont="1" applyFill="1" applyBorder="1" applyAlignment="1">
      <alignment horizontal="center" vertical="center" wrapText="1"/>
    </xf>
    <xf numFmtId="0" fontId="0" fillId="3" borderId="9" xfId="0" applyFont="1" applyFill="1" applyBorder="1" applyAlignment="1">
      <alignment horizontal="left" vertical="center" wrapText="1"/>
    </xf>
    <xf numFmtId="0" fontId="6" fillId="3" borderId="24" xfId="0" applyFont="1" applyFill="1" applyBorder="1" applyAlignment="1">
      <alignment horizontal="center" vertical="center" wrapText="1"/>
    </xf>
    <xf numFmtId="9" fontId="6" fillId="3" borderId="25" xfId="0" applyNumberFormat="1" applyFont="1" applyFill="1" applyBorder="1" applyAlignment="1">
      <alignment horizontal="center" vertical="center" wrapText="1"/>
    </xf>
    <xf numFmtId="0" fontId="0" fillId="0" borderId="24" xfId="0" applyFont="1" applyBorder="1" applyAlignment="1">
      <alignment horizontal="center" vertical="center" wrapText="1"/>
    </xf>
    <xf numFmtId="9" fontId="0" fillId="0" borderId="25" xfId="0" applyNumberFormat="1" applyFont="1" applyBorder="1" applyAlignment="1">
      <alignment horizontal="center" vertical="center" wrapText="1"/>
    </xf>
    <xf numFmtId="0" fontId="0" fillId="3" borderId="24" xfId="0" applyFont="1" applyFill="1" applyBorder="1" applyAlignment="1">
      <alignment horizontal="center" vertical="center" wrapText="1"/>
    </xf>
    <xf numFmtId="9" fontId="0" fillId="3" borderId="25" xfId="0" applyNumberFormat="1"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8" fontId="0" fillId="0" borderId="27" xfId="0" applyNumberFormat="1" applyFont="1" applyBorder="1" applyAlignment="1">
      <alignment horizontal="center" vertical="center" wrapText="1"/>
    </xf>
    <xf numFmtId="9" fontId="0" fillId="0" borderId="28" xfId="0" applyNumberFormat="1" applyFont="1" applyBorder="1" applyAlignment="1">
      <alignment horizontal="center" vertical="center" wrapText="1"/>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0" fillId="0" borderId="24" xfId="0" applyFont="1" applyBorder="1" applyAlignment="1">
      <alignment wrapText="1"/>
    </xf>
    <xf numFmtId="0" fontId="0" fillId="0" borderId="25" xfId="0" applyFont="1" applyBorder="1" applyAlignment="1">
      <alignment wrapText="1"/>
    </xf>
    <xf numFmtId="0" fontId="0" fillId="3" borderId="24" xfId="0" applyFont="1" applyFill="1" applyBorder="1" applyAlignment="1">
      <alignment wrapText="1"/>
    </xf>
    <xf numFmtId="0" fontId="0" fillId="3" borderId="25" xfId="0" applyFont="1" applyFill="1" applyBorder="1" applyAlignment="1">
      <alignment wrapText="1"/>
    </xf>
    <xf numFmtId="0" fontId="0" fillId="3" borderId="24" xfId="0" applyFont="1" applyFill="1" applyBorder="1" applyAlignment="1">
      <alignment horizontal="left" vertical="center" wrapText="1"/>
    </xf>
    <xf numFmtId="0" fontId="0" fillId="3" borderId="25" xfId="0" applyFont="1" applyFill="1" applyBorder="1" applyAlignment="1">
      <alignment horizontal="left" vertical="center" wrapText="1"/>
    </xf>
    <xf numFmtId="0" fontId="0" fillId="0" borderId="26" xfId="0" applyFont="1" applyBorder="1" applyAlignment="1">
      <alignment wrapText="1"/>
    </xf>
    <xf numFmtId="0" fontId="6" fillId="0" borderId="27" xfId="0" applyFont="1" applyBorder="1" applyAlignment="1">
      <alignment horizontal="center" vertical="center" wrapText="1"/>
    </xf>
    <xf numFmtId="0" fontId="0" fillId="0" borderId="28" xfId="0" applyFont="1" applyBorder="1" applyAlignment="1">
      <alignment wrapText="1"/>
    </xf>
    <xf numFmtId="0" fontId="0" fillId="0" borderId="27" xfId="0" applyFont="1" applyBorder="1" applyAlignment="1">
      <alignment wrapText="1"/>
    </xf>
    <xf numFmtId="0" fontId="6" fillId="3" borderId="25"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3" borderId="25" xfId="0" applyFont="1" applyFill="1" applyBorder="1" applyAlignment="1">
      <alignment horizontal="center" vertical="center" wrapText="1"/>
    </xf>
    <xf numFmtId="0" fontId="0" fillId="0" borderId="28" xfId="0" applyFont="1" applyBorder="1" applyAlignment="1">
      <alignment horizontal="center" vertical="center" wrapText="1"/>
    </xf>
    <xf numFmtId="0" fontId="6" fillId="3" borderId="29" xfId="0" applyFont="1" applyFill="1" applyBorder="1" applyAlignment="1">
      <alignment horizontal="left" vertical="center" wrapText="1"/>
    </xf>
    <xf numFmtId="0" fontId="0" fillId="0" borderId="29" xfId="0" applyFont="1" applyBorder="1" applyAlignment="1">
      <alignment wrapText="1"/>
    </xf>
    <xf numFmtId="0" fontId="0" fillId="3" borderId="29" xfId="0" applyFont="1" applyFill="1" applyBorder="1" applyAlignment="1">
      <alignment wrapText="1"/>
    </xf>
    <xf numFmtId="0" fontId="0" fillId="3" borderId="29" xfId="0" applyFont="1" applyFill="1" applyBorder="1" applyAlignment="1">
      <alignment horizontal="left" vertical="center" wrapText="1"/>
    </xf>
    <xf numFmtId="0" fontId="0" fillId="0" borderId="30" xfId="0" applyFont="1" applyBorder="1" applyAlignment="1">
      <alignment wrapText="1"/>
    </xf>
    <xf numFmtId="0" fontId="15" fillId="0" borderId="0" xfId="0" applyFont="1" applyAlignment="1">
      <alignment horizontal="left" vertical="top" wrapText="1"/>
    </xf>
    <xf numFmtId="0" fontId="14" fillId="0" borderId="0" xfId="0" applyFont="1" applyAlignment="1">
      <alignment horizontal="center" wrapText="1"/>
    </xf>
    <xf numFmtId="164" fontId="0" fillId="0" borderId="0" xfId="0" applyNumberFormat="1" applyFill="1" applyBorder="1" applyAlignment="1">
      <alignment horizontal="center" vertical="center"/>
    </xf>
    <xf numFmtId="164" fontId="6" fillId="3" borderId="25" xfId="0" applyNumberFormat="1" applyFont="1" applyFill="1" applyBorder="1" applyAlignment="1">
      <alignment horizontal="center" vertical="center" wrapText="1"/>
    </xf>
    <xf numFmtId="164" fontId="0" fillId="0" borderId="25" xfId="0" applyNumberFormat="1" applyFont="1" applyBorder="1" applyAlignment="1">
      <alignment horizontal="center" vertical="center" wrapText="1"/>
    </xf>
    <xf numFmtId="164" fontId="0" fillId="3" borderId="25" xfId="0" applyNumberFormat="1" applyFont="1" applyFill="1" applyBorder="1" applyAlignment="1">
      <alignment horizontal="center" vertical="center" wrapText="1"/>
    </xf>
    <xf numFmtId="164" fontId="0" fillId="0" borderId="28" xfId="0" applyNumberFormat="1" applyFont="1" applyBorder="1" applyAlignment="1">
      <alignment horizontal="center" vertical="center" wrapText="1"/>
    </xf>
    <xf numFmtId="165" fontId="0" fillId="0" borderId="0" xfId="0" applyNumberFormat="1" applyBorder="1" applyAlignment="1">
      <alignment horizontal="center" vertical="center"/>
    </xf>
    <xf numFmtId="165" fontId="4" fillId="0" borderId="21"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5" fontId="0" fillId="0" borderId="9" xfId="0" applyNumberFormat="1" applyFont="1" applyBorder="1" applyAlignment="1">
      <alignment horizontal="center" vertical="center" wrapText="1"/>
    </xf>
    <xf numFmtId="165" fontId="0" fillId="3" borderId="9" xfId="0" applyNumberFormat="1" applyFont="1" applyFill="1" applyBorder="1" applyAlignment="1">
      <alignment horizontal="center" vertical="center" wrapText="1"/>
    </xf>
    <xf numFmtId="165" fontId="0" fillId="0" borderId="27" xfId="0" applyNumberFormat="1" applyFont="1" applyBorder="1" applyAlignment="1">
      <alignment horizontal="center" vertical="center" wrapText="1"/>
    </xf>
    <xf numFmtId="3" fontId="0" fillId="0" borderId="0" xfId="0" applyNumberFormat="1" applyFill="1" applyBorder="1" applyAlignment="1">
      <alignment horizontal="right" vertical="center"/>
    </xf>
    <xf numFmtId="3" fontId="6" fillId="3" borderId="9" xfId="17" applyNumberFormat="1" applyFont="1" applyFill="1" applyBorder="1" applyAlignment="1">
      <alignment horizontal="right" vertical="center" wrapText="1"/>
    </xf>
    <xf numFmtId="3" fontId="0" fillId="0" borderId="24" xfId="0" applyNumberFormat="1" applyFont="1" applyBorder="1" applyAlignment="1">
      <alignment horizontal="right" vertical="center" wrapText="1"/>
    </xf>
    <xf numFmtId="3" fontId="0" fillId="3" borderId="24" xfId="0" applyNumberFormat="1" applyFont="1" applyFill="1" applyBorder="1" applyAlignment="1">
      <alignment horizontal="right" vertical="center" wrapText="1"/>
    </xf>
    <xf numFmtId="3" fontId="0" fillId="0" borderId="26" xfId="0" applyNumberFormat="1" applyFont="1" applyBorder="1" applyAlignment="1">
      <alignment horizontal="right" vertical="center" wrapText="1"/>
    </xf>
    <xf numFmtId="9" fontId="0" fillId="0" borderId="0" xfId="18" applyFont="1" applyBorder="1" applyAlignment="1">
      <alignment horizontal="center" vertical="center"/>
    </xf>
    <xf numFmtId="9" fontId="4" fillId="0" borderId="21" xfId="18" applyFont="1" applyFill="1" applyBorder="1" applyAlignment="1">
      <alignment horizontal="center" vertical="center" wrapText="1"/>
    </xf>
    <xf numFmtId="9" fontId="6" fillId="3" borderId="9" xfId="18" applyFont="1" applyFill="1" applyBorder="1" applyAlignment="1">
      <alignment horizontal="center" vertical="center" wrapText="1"/>
    </xf>
    <xf numFmtId="9" fontId="0" fillId="0" borderId="9" xfId="18" applyFont="1" applyBorder="1" applyAlignment="1">
      <alignment horizontal="center" vertical="center" wrapText="1"/>
    </xf>
    <xf numFmtId="9" fontId="0" fillId="3" borderId="9" xfId="18" applyFont="1" applyFill="1" applyBorder="1" applyAlignment="1">
      <alignment horizontal="center" vertical="center" wrapText="1"/>
    </xf>
    <xf numFmtId="9" fontId="0" fillId="0" borderId="27" xfId="18" applyFont="1" applyBorder="1" applyAlignment="1">
      <alignment horizontal="center" vertical="center" wrapText="1"/>
    </xf>
    <xf numFmtId="0" fontId="0" fillId="0" borderId="9" xfId="0" applyNumberFormat="1" applyFont="1" applyBorder="1" applyAlignment="1">
      <alignment horizontal="center" vertical="center" wrapText="1"/>
    </xf>
    <xf numFmtId="3" fontId="4" fillId="0" borderId="20"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0" fontId="24" fillId="0" borderId="0" xfId="25" applyFont="1"/>
    <xf numFmtId="0" fontId="13" fillId="0" borderId="0" xfId="0" applyFont="1"/>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5"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8" fillId="2" borderId="0" xfId="0" applyFont="1" applyFill="1" applyAlignment="1">
      <alignment horizontal="left" vertical="top"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2" xfId="0" applyFont="1" applyBorder="1" applyAlignment="1">
      <alignment horizontal="center" wrapText="1"/>
    </xf>
    <xf numFmtId="0" fontId="11" fillId="4" borderId="12"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cellXfs>
  <cellStyles count="26">
    <cellStyle name="Comma" xfId="1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9" builtinId="8" hidden="1"/>
    <cellStyle name="Hyperlink" xfId="21" builtinId="8" hidden="1"/>
    <cellStyle name="Hyperlink" xfId="23" builtinId="8" hidden="1"/>
    <cellStyle name="Hyperlink" xfId="25" builtinId="8"/>
    <cellStyle name="Normal" xfId="0" builtinId="0"/>
    <cellStyle name="Percent" xfId="18"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2070100</xdr:colOff>
      <xdr:row>0</xdr:row>
      <xdr:rowOff>165100</xdr:rowOff>
    </xdr:from>
    <xdr:to>
      <xdr:col>0</xdr:col>
      <xdr:colOff>5041900</xdr:colOff>
      <xdr:row>0</xdr:row>
      <xdr:rowOff>1765300</xdr:rowOff>
    </xdr:to>
    <xdr:pic>
      <xdr:nvPicPr>
        <xdr:cNvPr id="2" name="Picture 1" descr="Provision Coalition Logo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0100" y="165100"/>
          <a:ext cx="2971800" cy="160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736600</xdr:colOff>
      <xdr:row>5</xdr:row>
      <xdr:rowOff>571500</xdr:rowOff>
    </xdr:to>
    <xdr:pic>
      <xdr:nvPicPr>
        <xdr:cNvPr id="3073"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0"/>
          <a:ext cx="2603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http://www.provisioncoalition.com/Assets/ProvisionCoalition/Documents/Library%20Content/Sustainability%20Research/Raising%20the%20Bar%20Final%20Report%20APPENDICES%20(With%20B%20and%20I)%20FINAL%20GFTC%20OCETA%20063010.pdf"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3" sqref="A3"/>
    </sheetView>
  </sheetViews>
  <sheetFormatPr baseColWidth="10" defaultRowHeight="15" x14ac:dyDescent="0"/>
  <cols>
    <col min="1" max="1" width="94.1640625" customWidth="1"/>
  </cols>
  <sheetData>
    <row r="1" spans="1:1" ht="211" customHeight="1">
      <c r="A1" s="92" t="s">
        <v>74</v>
      </c>
    </row>
    <row r="2" spans="1:1" ht="355" customHeight="1">
      <c r="A2" s="32" t="s">
        <v>101</v>
      </c>
    </row>
    <row r="3" spans="1:1" ht="252" customHeight="1">
      <c r="A3" s="91" t="s">
        <v>102</v>
      </c>
    </row>
    <row r="4" spans="1:1" ht="17" customHeight="1"/>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CW110"/>
  <sheetViews>
    <sheetView topLeftCell="V6" workbookViewId="0">
      <selection activeCell="Z3" sqref="Z3:AB3"/>
    </sheetView>
  </sheetViews>
  <sheetFormatPr baseColWidth="10" defaultRowHeight="15" x14ac:dyDescent="0"/>
  <cols>
    <col min="1" max="1" width="27.83203125" style="1" customWidth="1"/>
    <col min="2" max="2" width="27" style="1" customWidth="1"/>
    <col min="3" max="3" width="24.5" style="1" customWidth="1"/>
    <col min="4" max="4" width="23.5" style="2" bestFit="1" customWidth="1"/>
    <col min="5" max="5" width="15.5" style="9" customWidth="1"/>
    <col min="6" max="6" width="16.1640625" style="98" customWidth="1"/>
    <col min="7" max="8" width="18.1640625" style="98" customWidth="1"/>
    <col min="9" max="10" width="18.1640625" style="8" customWidth="1"/>
    <col min="11" max="11" width="18.1640625" style="109" customWidth="1"/>
    <col min="12" max="12" width="20.5" style="8" customWidth="1"/>
    <col min="13" max="13" width="20.5" style="10" customWidth="1"/>
    <col min="14" max="14" width="15.83203125" customWidth="1"/>
    <col min="15" max="15" width="30.5" customWidth="1"/>
    <col min="16" max="16" width="22.6640625" customWidth="1"/>
    <col min="17" max="17" width="23.33203125" style="8" customWidth="1"/>
    <col min="18" max="18" width="13.6640625" style="8" customWidth="1"/>
    <col min="19" max="19" width="20.5" style="8" customWidth="1"/>
    <col min="20" max="20" width="20.5" style="104" customWidth="1"/>
    <col min="21" max="21" width="13.6640625" style="11" customWidth="1"/>
    <col min="22" max="22" width="18" style="93" customWidth="1"/>
    <col min="23" max="23" width="20.1640625" style="8" bestFit="1" customWidth="1"/>
    <col min="24" max="24" width="13.6640625" style="8" customWidth="1"/>
    <col min="25" max="25" width="17.33203125" style="11" customWidth="1"/>
    <col min="26" max="27" width="20.5" style="11" customWidth="1"/>
    <col min="28" max="28" width="17.1640625" style="11" customWidth="1"/>
    <col min="29" max="29" width="35.33203125" customWidth="1"/>
    <col min="30" max="40" width="12" style="34" customWidth="1"/>
    <col min="41" max="84" width="13" style="34" customWidth="1"/>
    <col min="85" max="940" width="13" customWidth="1"/>
    <col min="941" max="9940" width="14" customWidth="1"/>
    <col min="9941" max="16384" width="15" customWidth="1"/>
  </cols>
  <sheetData>
    <row r="1" spans="1:16325" ht="135" customHeight="1">
      <c r="D1" s="1"/>
      <c r="E1" s="7"/>
      <c r="M1" s="8"/>
    </row>
    <row r="2" spans="1:16325" s="1" customFormat="1" ht="16" thickBot="1">
      <c r="E2" s="7"/>
      <c r="F2" s="98"/>
      <c r="G2" s="98"/>
      <c r="H2" s="98"/>
      <c r="I2" s="8"/>
      <c r="J2" s="8"/>
      <c r="K2" s="109"/>
      <c r="L2" s="8"/>
      <c r="M2" s="8"/>
      <c r="Q2" s="8"/>
      <c r="R2" s="8"/>
      <c r="S2" s="8"/>
      <c r="T2" s="104"/>
      <c r="U2" s="11"/>
      <c r="V2" s="93"/>
      <c r="W2" s="8"/>
      <c r="X2" s="8"/>
      <c r="Y2" s="11"/>
      <c r="Z2" s="11"/>
      <c r="AA2" s="11"/>
      <c r="AB2" s="11"/>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row>
    <row r="3" spans="1:16325" s="40" customFormat="1" ht="24" thickBot="1">
      <c r="A3" s="121" t="s">
        <v>8</v>
      </c>
      <c r="B3" s="122"/>
      <c r="C3" s="122"/>
      <c r="D3" s="123"/>
      <c r="E3" s="121" t="s">
        <v>73</v>
      </c>
      <c r="F3" s="122"/>
      <c r="G3" s="122"/>
      <c r="H3" s="122"/>
      <c r="I3" s="122"/>
      <c r="J3" s="122"/>
      <c r="K3" s="122"/>
      <c r="L3" s="122"/>
      <c r="M3" s="123"/>
      <c r="N3" s="121" t="s">
        <v>72</v>
      </c>
      <c r="O3" s="122"/>
      <c r="P3" s="123"/>
      <c r="Q3" s="121" t="s">
        <v>71</v>
      </c>
      <c r="R3" s="122"/>
      <c r="S3" s="123"/>
      <c r="T3" s="121" t="s">
        <v>69</v>
      </c>
      <c r="U3" s="122"/>
      <c r="V3" s="123"/>
      <c r="W3" s="121" t="s">
        <v>67</v>
      </c>
      <c r="X3" s="122"/>
      <c r="Y3" s="123"/>
      <c r="Z3" s="121" t="s">
        <v>70</v>
      </c>
      <c r="AA3" s="122"/>
      <c r="AB3" s="123"/>
      <c r="AC3" s="41" t="s">
        <v>66</v>
      </c>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row>
    <row r="4" spans="1:16325" s="118" customFormat="1" ht="102" customHeight="1">
      <c r="A4" s="42" t="s">
        <v>64</v>
      </c>
      <c r="B4" s="43" t="s">
        <v>0</v>
      </c>
      <c r="C4" s="43" t="s">
        <v>1</v>
      </c>
      <c r="D4" s="44" t="s">
        <v>2</v>
      </c>
      <c r="E4" s="45" t="s">
        <v>81</v>
      </c>
      <c r="F4" s="99" t="s">
        <v>80</v>
      </c>
      <c r="G4" s="99" t="s">
        <v>82</v>
      </c>
      <c r="H4" s="99" t="s">
        <v>63</v>
      </c>
      <c r="I4" s="43" t="s">
        <v>62</v>
      </c>
      <c r="J4" s="43" t="s">
        <v>65</v>
      </c>
      <c r="K4" s="110" t="s">
        <v>79</v>
      </c>
      <c r="L4" s="43" t="s">
        <v>94</v>
      </c>
      <c r="M4" s="44" t="s">
        <v>9</v>
      </c>
      <c r="N4" s="42" t="s">
        <v>3</v>
      </c>
      <c r="O4" s="43" t="s">
        <v>4</v>
      </c>
      <c r="P4" s="44" t="s">
        <v>5</v>
      </c>
      <c r="Q4" s="42" t="s">
        <v>85</v>
      </c>
      <c r="R4" s="43" t="s">
        <v>86</v>
      </c>
      <c r="S4" s="44" t="s">
        <v>6</v>
      </c>
      <c r="T4" s="116" t="s">
        <v>68</v>
      </c>
      <c r="U4" s="43" t="s">
        <v>87</v>
      </c>
      <c r="V4" s="117" t="s">
        <v>92</v>
      </c>
      <c r="W4" s="42" t="s">
        <v>89</v>
      </c>
      <c r="X4" s="43" t="s">
        <v>88</v>
      </c>
      <c r="Y4" s="44" t="s">
        <v>10</v>
      </c>
      <c r="Z4" s="42" t="s">
        <v>90</v>
      </c>
      <c r="AA4" s="43" t="s">
        <v>91</v>
      </c>
      <c r="AB4" s="44" t="s">
        <v>93</v>
      </c>
      <c r="AC4" s="46" t="s">
        <v>7</v>
      </c>
    </row>
    <row r="5" spans="1:16325" s="23" customFormat="1" ht="81" customHeight="1">
      <c r="A5" s="70" t="s">
        <v>77</v>
      </c>
      <c r="B5" s="47" t="s">
        <v>83</v>
      </c>
      <c r="C5" s="47" t="s">
        <v>76</v>
      </c>
      <c r="D5" s="71" t="s">
        <v>84</v>
      </c>
      <c r="E5" s="100">
        <v>22500</v>
      </c>
      <c r="F5" s="100">
        <v>18600</v>
      </c>
      <c r="G5" s="100">
        <f>-(E5-F5)</f>
        <v>-3900</v>
      </c>
      <c r="H5" s="100">
        <f>SUM(V5+S5+Y5+AB5)</f>
        <v>21992.399999999998</v>
      </c>
      <c r="I5" s="49">
        <f t="shared" ref="I5:I14" si="0">-(G5-V5)/H5</f>
        <v>1.1773339881049818</v>
      </c>
      <c r="J5" s="48">
        <v>6</v>
      </c>
      <c r="K5" s="111">
        <f>J5/100</f>
        <v>0.06</v>
      </c>
      <c r="L5" s="50">
        <f>G5+NPV(K5,H5)</f>
        <v>16847.547169811318</v>
      </c>
      <c r="M5" s="61">
        <f>IRR(G5:H5,K5)</f>
        <v>4.6390769230769244</v>
      </c>
      <c r="N5" s="70" t="s">
        <v>75</v>
      </c>
      <c r="O5" s="47" t="s">
        <v>78</v>
      </c>
      <c r="P5" s="71" t="s">
        <v>95</v>
      </c>
      <c r="Q5" s="60"/>
      <c r="R5" s="48"/>
      <c r="S5" s="82">
        <f t="shared" ref="S5:S14" si="1">Q5*R5</f>
        <v>0</v>
      </c>
      <c r="T5" s="105">
        <v>147600</v>
      </c>
      <c r="U5" s="48">
        <v>0.14899999999999999</v>
      </c>
      <c r="V5" s="94">
        <f>T5*U5</f>
        <v>21992.399999999998</v>
      </c>
      <c r="W5" s="60"/>
      <c r="X5" s="48"/>
      <c r="Y5" s="94">
        <f t="shared" ref="Y5:Y14" si="2">W5*X5</f>
        <v>0</v>
      </c>
      <c r="Z5" s="60"/>
      <c r="AA5" s="48"/>
      <c r="AB5" s="94">
        <f t="shared" ref="AB5:AB14" si="3">Z5*AA5</f>
        <v>0</v>
      </c>
      <c r="AC5" s="8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row>
    <row r="6" spans="1:16325" s="3" customFormat="1" ht="42" customHeight="1">
      <c r="A6" s="72"/>
      <c r="B6" s="52"/>
      <c r="C6" s="53"/>
      <c r="D6" s="73"/>
      <c r="E6" s="62"/>
      <c r="F6" s="101"/>
      <c r="G6" s="101">
        <f>-(E6-F6)</f>
        <v>0</v>
      </c>
      <c r="H6" s="101">
        <f>SUM(V6,S6+Y6+AB6)</f>
        <v>0</v>
      </c>
      <c r="I6" s="115" t="e">
        <f t="shared" si="0"/>
        <v>#DIV/0!</v>
      </c>
      <c r="J6" s="52"/>
      <c r="K6" s="112">
        <f t="shared" ref="K6:K14" si="4">J6/100</f>
        <v>0</v>
      </c>
      <c r="L6" s="54">
        <f t="shared" ref="L6:L14" si="5">G6+NPV(K6,H6)</f>
        <v>0</v>
      </c>
      <c r="M6" s="63" t="e">
        <f t="shared" ref="M6:M14" si="6">IRR(G6:H6,K6)</f>
        <v>#NUM!</v>
      </c>
      <c r="N6" s="72"/>
      <c r="O6" s="51"/>
      <c r="P6" s="73"/>
      <c r="Q6" s="62"/>
      <c r="R6" s="52"/>
      <c r="S6" s="83">
        <f t="shared" si="1"/>
        <v>0</v>
      </c>
      <c r="T6" s="106"/>
      <c r="U6" s="52"/>
      <c r="V6" s="95">
        <f t="shared" ref="V6:V14" si="7">T6*U6</f>
        <v>0</v>
      </c>
      <c r="W6" s="62"/>
      <c r="X6" s="52"/>
      <c r="Y6" s="95">
        <f t="shared" si="2"/>
        <v>0</v>
      </c>
      <c r="Z6" s="62"/>
      <c r="AA6" s="52"/>
      <c r="AB6" s="95">
        <f t="shared" si="3"/>
        <v>0</v>
      </c>
      <c r="AC6" s="8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row>
    <row r="7" spans="1:16325" s="3" customFormat="1" ht="38" customHeight="1">
      <c r="A7" s="74"/>
      <c r="B7" s="56"/>
      <c r="C7" s="48"/>
      <c r="D7" s="75"/>
      <c r="E7" s="64"/>
      <c r="F7" s="102"/>
      <c r="G7" s="102">
        <f t="shared" ref="G7:G14" si="8">-(E7-F7)</f>
        <v>0</v>
      </c>
      <c r="H7" s="102">
        <f>SUM(V7+S7+Y7+AB7)</f>
        <v>0</v>
      </c>
      <c r="I7" s="57" t="e">
        <f t="shared" si="0"/>
        <v>#DIV/0!</v>
      </c>
      <c r="J7" s="56"/>
      <c r="K7" s="113">
        <f t="shared" si="4"/>
        <v>0</v>
      </c>
      <c r="L7" s="58">
        <f t="shared" si="5"/>
        <v>0</v>
      </c>
      <c r="M7" s="65" t="e">
        <f t="shared" si="6"/>
        <v>#NUM!</v>
      </c>
      <c r="N7" s="74"/>
      <c r="O7" s="55"/>
      <c r="P7" s="75"/>
      <c r="Q7" s="64"/>
      <c r="R7" s="56"/>
      <c r="S7" s="84">
        <f t="shared" si="1"/>
        <v>0</v>
      </c>
      <c r="T7" s="107"/>
      <c r="U7" s="56"/>
      <c r="V7" s="96">
        <f t="shared" si="7"/>
        <v>0</v>
      </c>
      <c r="W7" s="64"/>
      <c r="X7" s="56"/>
      <c r="Y7" s="96">
        <f t="shared" si="2"/>
        <v>0</v>
      </c>
      <c r="Z7" s="64"/>
      <c r="AA7" s="56"/>
      <c r="AB7" s="96">
        <f t="shared" si="3"/>
        <v>0</v>
      </c>
      <c r="AC7" s="88"/>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row>
    <row r="8" spans="1:16325" s="3" customFormat="1" ht="42" customHeight="1">
      <c r="A8" s="72"/>
      <c r="B8" s="52"/>
      <c r="C8" s="53"/>
      <c r="D8" s="73"/>
      <c r="E8" s="62"/>
      <c r="F8" s="101"/>
      <c r="G8" s="101">
        <f t="shared" si="8"/>
        <v>0</v>
      </c>
      <c r="H8" s="101">
        <f>SUM(V8,S8+Y8+AB8)</f>
        <v>0</v>
      </c>
      <c r="I8" s="115" t="e">
        <f t="shared" si="0"/>
        <v>#DIV/0!</v>
      </c>
      <c r="J8" s="52"/>
      <c r="K8" s="112">
        <f t="shared" si="4"/>
        <v>0</v>
      </c>
      <c r="L8" s="54">
        <f t="shared" si="5"/>
        <v>0</v>
      </c>
      <c r="M8" s="63" t="e">
        <f t="shared" si="6"/>
        <v>#NUM!</v>
      </c>
      <c r="N8" s="72"/>
      <c r="O8" s="51"/>
      <c r="P8" s="73"/>
      <c r="Q8" s="62"/>
      <c r="R8" s="52"/>
      <c r="S8" s="83">
        <f t="shared" si="1"/>
        <v>0</v>
      </c>
      <c r="T8" s="106"/>
      <c r="U8" s="52"/>
      <c r="V8" s="95">
        <f t="shared" si="7"/>
        <v>0</v>
      </c>
      <c r="W8" s="62"/>
      <c r="X8" s="52"/>
      <c r="Y8" s="95">
        <f t="shared" si="2"/>
        <v>0</v>
      </c>
      <c r="Z8" s="62"/>
      <c r="AA8" s="52"/>
      <c r="AB8" s="95">
        <f t="shared" si="3"/>
        <v>0</v>
      </c>
      <c r="AC8" s="8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row>
    <row r="9" spans="1:16325" s="6" customFormat="1" ht="44" customHeight="1">
      <c r="A9" s="76"/>
      <c r="B9" s="59"/>
      <c r="C9" s="47"/>
      <c r="D9" s="77"/>
      <c r="E9" s="64"/>
      <c r="F9" s="102"/>
      <c r="G9" s="102">
        <f t="shared" si="8"/>
        <v>0</v>
      </c>
      <c r="H9" s="102">
        <f>SUM(V9+S9+Y9+AB9)</f>
        <v>0</v>
      </c>
      <c r="I9" s="57" t="e">
        <f t="shared" si="0"/>
        <v>#DIV/0!</v>
      </c>
      <c r="J9" s="56"/>
      <c r="K9" s="113">
        <f t="shared" si="4"/>
        <v>0</v>
      </c>
      <c r="L9" s="58">
        <f t="shared" si="5"/>
        <v>0</v>
      </c>
      <c r="M9" s="65" t="e">
        <f t="shared" si="6"/>
        <v>#NUM!</v>
      </c>
      <c r="N9" s="76"/>
      <c r="O9" s="59"/>
      <c r="P9" s="77"/>
      <c r="Q9" s="64"/>
      <c r="R9" s="56"/>
      <c r="S9" s="84">
        <f t="shared" si="1"/>
        <v>0</v>
      </c>
      <c r="T9" s="107"/>
      <c r="U9" s="56"/>
      <c r="V9" s="96">
        <f t="shared" si="7"/>
        <v>0</v>
      </c>
      <c r="W9" s="64"/>
      <c r="X9" s="56"/>
      <c r="Y9" s="96">
        <f t="shared" si="2"/>
        <v>0</v>
      </c>
      <c r="Z9" s="64"/>
      <c r="AA9" s="56"/>
      <c r="AB9" s="96">
        <f t="shared" si="3"/>
        <v>0</v>
      </c>
      <c r="AC9" s="89"/>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row>
    <row r="10" spans="1:16325" s="3" customFormat="1" ht="42" customHeight="1">
      <c r="A10" s="72"/>
      <c r="B10" s="52"/>
      <c r="C10" s="53"/>
      <c r="D10" s="73"/>
      <c r="E10" s="62"/>
      <c r="F10" s="101"/>
      <c r="G10" s="101">
        <f t="shared" si="8"/>
        <v>0</v>
      </c>
      <c r="H10" s="101">
        <f>SUM(V10,S10+Y10+AB10)</f>
        <v>0</v>
      </c>
      <c r="I10" s="115" t="e">
        <f t="shared" si="0"/>
        <v>#DIV/0!</v>
      </c>
      <c r="J10" s="52"/>
      <c r="K10" s="112">
        <f t="shared" si="4"/>
        <v>0</v>
      </c>
      <c r="L10" s="54">
        <f t="shared" si="5"/>
        <v>0</v>
      </c>
      <c r="M10" s="63" t="e">
        <f t="shared" si="6"/>
        <v>#NUM!</v>
      </c>
      <c r="N10" s="72"/>
      <c r="O10" s="51"/>
      <c r="P10" s="73"/>
      <c r="Q10" s="62"/>
      <c r="R10" s="52"/>
      <c r="S10" s="83">
        <f t="shared" si="1"/>
        <v>0</v>
      </c>
      <c r="T10" s="106"/>
      <c r="U10" s="52"/>
      <c r="V10" s="95">
        <f t="shared" si="7"/>
        <v>0</v>
      </c>
      <c r="W10" s="62"/>
      <c r="X10" s="52"/>
      <c r="Y10" s="95">
        <f t="shared" si="2"/>
        <v>0</v>
      </c>
      <c r="Z10" s="62"/>
      <c r="AA10" s="52"/>
      <c r="AB10" s="95">
        <f t="shared" si="3"/>
        <v>0</v>
      </c>
      <c r="AC10" s="8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row>
    <row r="11" spans="1:16325" s="3" customFormat="1" ht="38" customHeight="1">
      <c r="A11" s="74"/>
      <c r="B11" s="56"/>
      <c r="C11" s="48"/>
      <c r="D11" s="75"/>
      <c r="E11" s="64"/>
      <c r="F11" s="102"/>
      <c r="G11" s="102">
        <f t="shared" si="8"/>
        <v>0</v>
      </c>
      <c r="H11" s="102">
        <f>SUM(V11+S11+Y11+AB11)</f>
        <v>0</v>
      </c>
      <c r="I11" s="57" t="e">
        <f t="shared" si="0"/>
        <v>#DIV/0!</v>
      </c>
      <c r="J11" s="56"/>
      <c r="K11" s="113">
        <f t="shared" si="4"/>
        <v>0</v>
      </c>
      <c r="L11" s="58">
        <f t="shared" si="5"/>
        <v>0</v>
      </c>
      <c r="M11" s="65" t="e">
        <f t="shared" si="6"/>
        <v>#NUM!</v>
      </c>
      <c r="N11" s="74"/>
      <c r="O11" s="55"/>
      <c r="P11" s="75"/>
      <c r="Q11" s="64"/>
      <c r="R11" s="56"/>
      <c r="S11" s="84">
        <f t="shared" si="1"/>
        <v>0</v>
      </c>
      <c r="T11" s="107"/>
      <c r="U11" s="56"/>
      <c r="V11" s="96">
        <f t="shared" si="7"/>
        <v>0</v>
      </c>
      <c r="W11" s="64"/>
      <c r="X11" s="56"/>
      <c r="Y11" s="96">
        <f t="shared" si="2"/>
        <v>0</v>
      </c>
      <c r="Z11" s="64"/>
      <c r="AA11" s="56"/>
      <c r="AB11" s="96">
        <f t="shared" si="3"/>
        <v>0</v>
      </c>
      <c r="AC11" s="88"/>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row>
    <row r="12" spans="1:16325" s="3" customFormat="1" ht="42" customHeight="1">
      <c r="A12" s="72"/>
      <c r="B12" s="52"/>
      <c r="C12" s="53"/>
      <c r="D12" s="73"/>
      <c r="E12" s="62"/>
      <c r="F12" s="101"/>
      <c r="G12" s="101">
        <f t="shared" si="8"/>
        <v>0</v>
      </c>
      <c r="H12" s="101">
        <f>SUM(V12,S12+Y12+AB12)</f>
        <v>0</v>
      </c>
      <c r="I12" s="115" t="e">
        <f t="shared" si="0"/>
        <v>#DIV/0!</v>
      </c>
      <c r="J12" s="52"/>
      <c r="K12" s="112">
        <f t="shared" si="4"/>
        <v>0</v>
      </c>
      <c r="L12" s="54">
        <f t="shared" si="5"/>
        <v>0</v>
      </c>
      <c r="M12" s="63" t="e">
        <f t="shared" si="6"/>
        <v>#NUM!</v>
      </c>
      <c r="N12" s="72"/>
      <c r="O12" s="51"/>
      <c r="P12" s="73"/>
      <c r="Q12" s="62"/>
      <c r="R12" s="52"/>
      <c r="S12" s="83">
        <f t="shared" si="1"/>
        <v>0</v>
      </c>
      <c r="T12" s="106"/>
      <c r="U12" s="52"/>
      <c r="V12" s="95">
        <f t="shared" si="7"/>
        <v>0</v>
      </c>
      <c r="W12" s="62"/>
      <c r="X12" s="52"/>
      <c r="Y12" s="95">
        <f t="shared" si="2"/>
        <v>0</v>
      </c>
      <c r="Z12" s="62"/>
      <c r="AA12" s="52"/>
      <c r="AB12" s="95">
        <f t="shared" si="3"/>
        <v>0</v>
      </c>
      <c r="AC12" s="8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row>
    <row r="13" spans="1:16325" s="6" customFormat="1" ht="44" customHeight="1">
      <c r="A13" s="76"/>
      <c r="B13" s="59"/>
      <c r="C13" s="47"/>
      <c r="D13" s="77"/>
      <c r="E13" s="64"/>
      <c r="F13" s="102"/>
      <c r="G13" s="102">
        <f t="shared" si="8"/>
        <v>0</v>
      </c>
      <c r="H13" s="102">
        <f>SUM(V13+S13+Y13+AB13)</f>
        <v>0</v>
      </c>
      <c r="I13" s="57" t="e">
        <f t="shared" si="0"/>
        <v>#DIV/0!</v>
      </c>
      <c r="J13" s="56"/>
      <c r="K13" s="113">
        <f t="shared" si="4"/>
        <v>0</v>
      </c>
      <c r="L13" s="58">
        <f t="shared" si="5"/>
        <v>0</v>
      </c>
      <c r="M13" s="65" t="e">
        <f t="shared" si="6"/>
        <v>#NUM!</v>
      </c>
      <c r="N13" s="76"/>
      <c r="O13" s="59"/>
      <c r="P13" s="77"/>
      <c r="Q13" s="64"/>
      <c r="R13" s="56"/>
      <c r="S13" s="84">
        <f t="shared" si="1"/>
        <v>0</v>
      </c>
      <c r="T13" s="107"/>
      <c r="U13" s="56"/>
      <c r="V13" s="96">
        <f t="shared" si="7"/>
        <v>0</v>
      </c>
      <c r="W13" s="64"/>
      <c r="X13" s="56"/>
      <c r="Y13" s="96">
        <f t="shared" si="2"/>
        <v>0</v>
      </c>
      <c r="Z13" s="64"/>
      <c r="AA13" s="56"/>
      <c r="AB13" s="96">
        <f t="shared" si="3"/>
        <v>0</v>
      </c>
      <c r="AC13" s="89"/>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12"/>
      <c r="WYG13" s="12"/>
      <c r="WYH13" s="12"/>
      <c r="WYI13" s="12"/>
      <c r="WYJ13" s="12"/>
      <c r="WYK13" s="12"/>
      <c r="WYL13" s="12"/>
      <c r="WYM13" s="12"/>
      <c r="WYN13" s="12"/>
      <c r="WYO13" s="12"/>
      <c r="WYP13" s="12"/>
      <c r="WYQ13" s="12"/>
      <c r="WYR13" s="12"/>
      <c r="WYS13" s="12"/>
      <c r="WYT13" s="12"/>
      <c r="WYU13" s="12"/>
      <c r="WYV13" s="12"/>
      <c r="WYW13" s="12"/>
      <c r="WYX13" s="12"/>
      <c r="WYY13" s="12"/>
      <c r="WYZ13" s="12"/>
      <c r="WZA13" s="12"/>
      <c r="WZB13" s="12"/>
      <c r="WZC13" s="12"/>
      <c r="WZD13" s="12"/>
      <c r="WZE13" s="12"/>
      <c r="WZF13" s="12"/>
      <c r="WZG13" s="12"/>
      <c r="WZH13" s="12"/>
      <c r="WZI13" s="12"/>
      <c r="WZJ13" s="12"/>
      <c r="WZK13" s="12"/>
      <c r="WZL13" s="12"/>
      <c r="WZM13" s="12"/>
      <c r="WZN13" s="12"/>
      <c r="WZO13" s="12"/>
      <c r="WZP13" s="12"/>
      <c r="WZQ13" s="12"/>
      <c r="WZR13" s="12"/>
      <c r="WZS13" s="12"/>
      <c r="WZT13" s="12"/>
      <c r="WZU13" s="12"/>
      <c r="WZV13" s="12"/>
      <c r="WZW13" s="12"/>
      <c r="WZX13" s="12"/>
      <c r="WZY13" s="12"/>
      <c r="WZZ13" s="12"/>
      <c r="XAA13" s="12"/>
      <c r="XAB13" s="12"/>
      <c r="XAC13" s="12"/>
      <c r="XAD13" s="12"/>
      <c r="XAE13" s="12"/>
      <c r="XAF13" s="12"/>
      <c r="XAG13" s="12"/>
      <c r="XAH13" s="12"/>
      <c r="XAI13" s="12"/>
      <c r="XAJ13" s="12"/>
      <c r="XAK13" s="12"/>
      <c r="XAL13" s="12"/>
      <c r="XAM13" s="12"/>
      <c r="XAN13" s="12"/>
      <c r="XAO13" s="12"/>
      <c r="XAP13" s="12"/>
      <c r="XAQ13" s="12"/>
      <c r="XAR13" s="12"/>
      <c r="XAS13" s="12"/>
      <c r="XAT13" s="12"/>
      <c r="XAU13" s="12"/>
      <c r="XAV13" s="12"/>
      <c r="XAW13" s="12"/>
      <c r="XAX13" s="12"/>
      <c r="XAY13" s="12"/>
      <c r="XAZ13" s="12"/>
      <c r="XBA13" s="12"/>
      <c r="XBB13" s="12"/>
      <c r="XBC13" s="12"/>
      <c r="XBD13" s="12"/>
      <c r="XBE13" s="12"/>
      <c r="XBF13" s="12"/>
      <c r="XBG13" s="12"/>
      <c r="XBH13" s="12"/>
      <c r="XBI13" s="12"/>
      <c r="XBJ13" s="12"/>
      <c r="XBK13" s="12"/>
      <c r="XBL13" s="12"/>
      <c r="XBM13" s="12"/>
      <c r="XBN13" s="12"/>
      <c r="XBO13" s="12"/>
      <c r="XBP13" s="12"/>
      <c r="XBQ13" s="12"/>
      <c r="XBR13" s="12"/>
      <c r="XBS13" s="12"/>
      <c r="XBT13" s="12"/>
      <c r="XBU13" s="12"/>
      <c r="XBV13" s="12"/>
      <c r="XBW13" s="12"/>
      <c r="XBX13" s="12"/>
      <c r="XBY13" s="12"/>
      <c r="XBZ13" s="12"/>
      <c r="XCA13" s="12"/>
      <c r="XCB13" s="12"/>
      <c r="XCC13" s="12"/>
      <c r="XCD13" s="12"/>
      <c r="XCE13" s="12"/>
      <c r="XCF13" s="12"/>
      <c r="XCG13" s="12"/>
      <c r="XCH13" s="12"/>
      <c r="XCI13" s="12"/>
      <c r="XCJ13" s="12"/>
      <c r="XCK13" s="12"/>
      <c r="XCL13" s="12"/>
      <c r="XCM13" s="12"/>
      <c r="XCN13" s="12"/>
      <c r="XCO13" s="12"/>
      <c r="XCP13" s="12"/>
      <c r="XCQ13" s="12"/>
      <c r="XCR13" s="12"/>
      <c r="XCS13" s="12"/>
      <c r="XCT13" s="12"/>
      <c r="XCU13" s="12"/>
      <c r="XCV13" s="12"/>
      <c r="XCW13" s="12"/>
    </row>
    <row r="14" spans="1:16325" s="3" customFormat="1" ht="42" customHeight="1" thickBot="1">
      <c r="A14" s="78"/>
      <c r="B14" s="67"/>
      <c r="C14" s="79"/>
      <c r="D14" s="80"/>
      <c r="E14" s="66"/>
      <c r="F14" s="103"/>
      <c r="G14" s="103">
        <f t="shared" si="8"/>
        <v>0</v>
      </c>
      <c r="H14" s="101">
        <f>SUM(V14,S14+Y14+AB14)</f>
        <v>0</v>
      </c>
      <c r="I14" s="115" t="e">
        <f t="shared" si="0"/>
        <v>#DIV/0!</v>
      </c>
      <c r="J14" s="67"/>
      <c r="K14" s="114">
        <f t="shared" si="4"/>
        <v>0</v>
      </c>
      <c r="L14" s="68">
        <f t="shared" si="5"/>
        <v>0</v>
      </c>
      <c r="M14" s="69" t="e">
        <f t="shared" si="6"/>
        <v>#NUM!</v>
      </c>
      <c r="N14" s="78"/>
      <c r="O14" s="81"/>
      <c r="P14" s="80"/>
      <c r="Q14" s="66"/>
      <c r="R14" s="67"/>
      <c r="S14" s="85">
        <f t="shared" si="1"/>
        <v>0</v>
      </c>
      <c r="T14" s="108"/>
      <c r="U14" s="67"/>
      <c r="V14" s="97">
        <f t="shared" si="7"/>
        <v>0</v>
      </c>
      <c r="W14" s="66"/>
      <c r="X14" s="67"/>
      <c r="Y14" s="97">
        <f t="shared" si="2"/>
        <v>0</v>
      </c>
      <c r="Z14" s="66"/>
      <c r="AA14" s="67"/>
      <c r="AB14" s="97">
        <f t="shared" si="3"/>
        <v>0</v>
      </c>
      <c r="AC14" s="90"/>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row>
    <row r="15" spans="1:16325" s="1" customFormat="1">
      <c r="E15" s="7"/>
      <c r="F15" s="98"/>
      <c r="G15" s="98"/>
      <c r="H15" s="98"/>
      <c r="I15" s="8"/>
      <c r="J15" s="8"/>
      <c r="K15" s="109"/>
      <c r="L15" s="8"/>
      <c r="M15" s="8"/>
      <c r="Q15" s="8"/>
      <c r="R15" s="8"/>
      <c r="S15" s="8"/>
      <c r="T15" s="104"/>
      <c r="U15" s="11"/>
      <c r="V15" s="93"/>
      <c r="W15" s="8"/>
      <c r="X15" s="8"/>
      <c r="Y15" s="11"/>
      <c r="Z15" s="11"/>
      <c r="AA15" s="11"/>
      <c r="AB15" s="11"/>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row>
    <row r="16" spans="1:16325" s="1" customFormat="1">
      <c r="E16" s="7"/>
      <c r="F16" s="98"/>
      <c r="G16" s="98"/>
      <c r="H16" s="98"/>
      <c r="I16" s="8"/>
      <c r="J16" s="8"/>
      <c r="K16" s="109"/>
      <c r="L16" s="8"/>
      <c r="M16" s="8"/>
      <c r="Q16" s="8"/>
      <c r="R16" s="8"/>
      <c r="S16" s="8"/>
      <c r="T16" s="104"/>
      <c r="U16" s="11"/>
      <c r="V16" s="93"/>
      <c r="W16" s="8"/>
      <c r="X16" s="8"/>
      <c r="Y16" s="11"/>
      <c r="Z16" s="11"/>
      <c r="AA16" s="11"/>
      <c r="AB16" s="11"/>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row>
    <row r="17" spans="5:84" s="1" customFormat="1">
      <c r="E17" s="7"/>
      <c r="F17" s="98"/>
      <c r="G17" s="98"/>
      <c r="H17" s="98"/>
      <c r="I17" s="8"/>
      <c r="J17" s="8"/>
      <c r="K17" s="109"/>
      <c r="L17" s="8"/>
      <c r="M17" s="8"/>
      <c r="Q17" s="8"/>
      <c r="R17" s="8"/>
      <c r="S17" s="8"/>
      <c r="T17" s="104"/>
      <c r="U17" s="11"/>
      <c r="V17" s="93"/>
      <c r="W17" s="8"/>
      <c r="X17" s="8"/>
      <c r="Y17" s="11"/>
      <c r="Z17" s="11"/>
      <c r="AA17" s="11"/>
      <c r="AB17" s="11"/>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row>
    <row r="18" spans="5:84" s="1" customFormat="1">
      <c r="E18" s="7"/>
      <c r="F18" s="98"/>
      <c r="G18" s="98"/>
      <c r="H18" s="98"/>
      <c r="I18" s="8"/>
      <c r="J18" s="8"/>
      <c r="K18" s="109"/>
      <c r="L18" s="8"/>
      <c r="M18" s="8"/>
      <c r="Q18" s="8"/>
      <c r="R18" s="8"/>
      <c r="S18" s="8"/>
      <c r="T18" s="104"/>
      <c r="U18" s="11"/>
      <c r="V18" s="93"/>
      <c r="W18" s="8"/>
      <c r="X18" s="8"/>
      <c r="Y18" s="11"/>
      <c r="Z18" s="11"/>
      <c r="AA18" s="11"/>
      <c r="AB18" s="11"/>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row>
    <row r="19" spans="5:84" s="1" customFormat="1">
      <c r="E19" s="7"/>
      <c r="F19" s="98"/>
      <c r="G19" s="98"/>
      <c r="H19" s="98"/>
      <c r="I19" s="8"/>
      <c r="J19" s="8"/>
      <c r="K19" s="109"/>
      <c r="L19" s="8"/>
      <c r="M19" s="8"/>
      <c r="Q19" s="8"/>
      <c r="R19" s="8"/>
      <c r="S19" s="8"/>
      <c r="T19" s="104"/>
      <c r="U19" s="11"/>
      <c r="V19" s="93"/>
      <c r="W19" s="8"/>
      <c r="X19" s="8"/>
      <c r="Y19" s="11"/>
      <c r="Z19" s="11"/>
      <c r="AA19" s="11"/>
      <c r="AB19" s="11"/>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row>
    <row r="20" spans="5:84" s="1" customFormat="1">
      <c r="E20" s="7"/>
      <c r="F20" s="98"/>
      <c r="G20" s="98"/>
      <c r="H20" s="98"/>
      <c r="I20" s="8"/>
      <c r="J20" s="8"/>
      <c r="K20" s="109"/>
      <c r="L20" s="8"/>
      <c r="M20" s="8"/>
      <c r="Q20" s="8"/>
      <c r="R20" s="8"/>
      <c r="S20" s="8"/>
      <c r="T20" s="104"/>
      <c r="U20" s="11"/>
      <c r="V20" s="93"/>
      <c r="W20" s="8"/>
      <c r="X20" s="8"/>
      <c r="Y20" s="11"/>
      <c r="Z20" s="11"/>
      <c r="AA20" s="11"/>
      <c r="AB20" s="11"/>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row>
    <row r="21" spans="5:84" s="1" customFormat="1">
      <c r="E21" s="7"/>
      <c r="F21" s="98"/>
      <c r="G21" s="98"/>
      <c r="H21" s="98"/>
      <c r="I21" s="8"/>
      <c r="J21" s="8"/>
      <c r="K21" s="109"/>
      <c r="L21" s="8"/>
      <c r="M21" s="8"/>
      <c r="Q21" s="8"/>
      <c r="R21" s="8"/>
      <c r="S21" s="8"/>
      <c r="T21" s="104"/>
      <c r="U21" s="11"/>
      <c r="V21" s="93"/>
      <c r="W21" s="8"/>
      <c r="X21" s="8"/>
      <c r="Y21" s="11"/>
      <c r="Z21" s="11"/>
      <c r="AA21" s="11"/>
      <c r="AB21" s="11"/>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row>
    <row r="22" spans="5:84" s="1" customFormat="1">
      <c r="E22" s="7"/>
      <c r="F22" s="98"/>
      <c r="G22" s="98"/>
      <c r="H22" s="98"/>
      <c r="I22" s="8"/>
      <c r="J22" s="8"/>
      <c r="K22" s="109"/>
      <c r="L22" s="8"/>
      <c r="M22" s="8"/>
      <c r="Q22" s="8"/>
      <c r="R22" s="8"/>
      <c r="S22" s="8"/>
      <c r="T22" s="104"/>
      <c r="U22" s="11"/>
      <c r="V22" s="93"/>
      <c r="W22" s="8"/>
      <c r="X22" s="8"/>
      <c r="Y22" s="11"/>
      <c r="Z22" s="11"/>
      <c r="AA22" s="11"/>
      <c r="AB22" s="11"/>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row>
    <row r="23" spans="5:84" s="1" customFormat="1">
      <c r="E23" s="7"/>
      <c r="F23" s="98"/>
      <c r="G23" s="98"/>
      <c r="H23" s="98"/>
      <c r="I23" s="8"/>
      <c r="J23" s="8"/>
      <c r="K23" s="109"/>
      <c r="L23" s="8"/>
      <c r="M23" s="8"/>
      <c r="Q23" s="8"/>
      <c r="R23" s="8"/>
      <c r="S23" s="8"/>
      <c r="T23" s="104"/>
      <c r="U23" s="11"/>
      <c r="V23" s="93"/>
      <c r="W23" s="8"/>
      <c r="X23" s="8"/>
      <c r="Y23" s="11"/>
      <c r="Z23" s="11"/>
      <c r="AA23" s="11"/>
      <c r="AB23" s="11"/>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row>
    <row r="24" spans="5:84" s="1" customFormat="1">
      <c r="E24" s="7"/>
      <c r="F24" s="98"/>
      <c r="G24" s="98"/>
      <c r="H24" s="98"/>
      <c r="I24" s="8"/>
      <c r="J24" s="8"/>
      <c r="K24" s="109"/>
      <c r="L24" s="8"/>
      <c r="M24" s="8"/>
      <c r="Q24" s="8"/>
      <c r="R24" s="8"/>
      <c r="S24" s="8"/>
      <c r="T24" s="104"/>
      <c r="U24" s="11"/>
      <c r="V24" s="93"/>
      <c r="W24" s="8"/>
      <c r="X24" s="8"/>
      <c r="Y24" s="11"/>
      <c r="Z24" s="11"/>
      <c r="AA24" s="11"/>
      <c r="AB24" s="11"/>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row>
    <row r="25" spans="5:84" s="1" customFormat="1">
      <c r="E25" s="7"/>
      <c r="F25" s="98"/>
      <c r="G25" s="98"/>
      <c r="H25" s="98"/>
      <c r="I25" s="8"/>
      <c r="J25" s="8"/>
      <c r="K25" s="109"/>
      <c r="L25" s="8"/>
      <c r="M25" s="8"/>
      <c r="Q25" s="8"/>
      <c r="R25" s="8"/>
      <c r="S25" s="8"/>
      <c r="T25" s="104"/>
      <c r="U25" s="11"/>
      <c r="V25" s="93"/>
      <c r="W25" s="8"/>
      <c r="X25" s="8"/>
      <c r="Y25" s="11"/>
      <c r="Z25" s="11"/>
      <c r="AA25" s="11"/>
      <c r="AB25" s="11"/>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row>
    <row r="26" spans="5:84" s="1" customFormat="1">
      <c r="E26" s="7"/>
      <c r="F26" s="98"/>
      <c r="G26" s="98"/>
      <c r="H26" s="98"/>
      <c r="I26" s="8"/>
      <c r="J26" s="8"/>
      <c r="K26" s="109"/>
      <c r="L26" s="8"/>
      <c r="M26" s="8"/>
      <c r="Q26" s="8"/>
      <c r="R26" s="8"/>
      <c r="S26" s="8"/>
      <c r="T26" s="104"/>
      <c r="U26" s="11"/>
      <c r="V26" s="93"/>
      <c r="W26" s="8"/>
      <c r="X26" s="8"/>
      <c r="Y26" s="11"/>
      <c r="Z26" s="11"/>
      <c r="AA26" s="11"/>
      <c r="AB26" s="11"/>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row>
    <row r="27" spans="5:84" s="1" customFormat="1">
      <c r="E27" s="7"/>
      <c r="F27" s="98"/>
      <c r="G27" s="98"/>
      <c r="H27" s="98"/>
      <c r="I27" s="8"/>
      <c r="J27" s="8"/>
      <c r="K27" s="109"/>
      <c r="L27" s="8"/>
      <c r="M27" s="8"/>
      <c r="Q27" s="8"/>
      <c r="R27" s="8"/>
      <c r="S27" s="8"/>
      <c r="T27" s="104"/>
      <c r="U27" s="11"/>
      <c r="V27" s="93"/>
      <c r="W27" s="8"/>
      <c r="X27" s="8"/>
      <c r="Y27" s="11"/>
      <c r="Z27" s="11"/>
      <c r="AA27" s="11"/>
      <c r="AB27" s="11"/>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row>
    <row r="28" spans="5:84" s="1" customFormat="1">
      <c r="E28" s="7"/>
      <c r="F28" s="98"/>
      <c r="G28" s="98"/>
      <c r="H28" s="98"/>
      <c r="I28" s="8"/>
      <c r="J28" s="8"/>
      <c r="K28" s="109"/>
      <c r="L28" s="8"/>
      <c r="M28" s="8"/>
      <c r="Q28" s="8"/>
      <c r="R28" s="8"/>
      <c r="S28" s="8"/>
      <c r="T28" s="104"/>
      <c r="U28" s="11"/>
      <c r="V28" s="93"/>
      <c r="W28" s="8"/>
      <c r="X28" s="8"/>
      <c r="Y28" s="11"/>
      <c r="Z28" s="11"/>
      <c r="AA28" s="11"/>
      <c r="AB28" s="11"/>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row>
    <row r="29" spans="5:84" s="1" customFormat="1">
      <c r="E29" s="7"/>
      <c r="F29" s="98"/>
      <c r="G29" s="98"/>
      <c r="H29" s="98"/>
      <c r="I29" s="8"/>
      <c r="J29" s="8"/>
      <c r="K29" s="109"/>
      <c r="L29" s="8"/>
      <c r="M29" s="8"/>
      <c r="Q29" s="8"/>
      <c r="R29" s="8"/>
      <c r="S29" s="8"/>
      <c r="T29" s="104"/>
      <c r="U29" s="11"/>
      <c r="V29" s="93"/>
      <c r="W29" s="8"/>
      <c r="X29" s="8"/>
      <c r="Y29" s="11"/>
      <c r="Z29" s="11"/>
      <c r="AA29" s="11"/>
      <c r="AB29" s="11"/>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row>
    <row r="30" spans="5:84" s="1" customFormat="1">
      <c r="E30" s="7"/>
      <c r="F30" s="98"/>
      <c r="G30" s="98"/>
      <c r="H30" s="98"/>
      <c r="I30" s="8"/>
      <c r="J30" s="8"/>
      <c r="K30" s="109"/>
      <c r="L30" s="8"/>
      <c r="M30" s="8"/>
      <c r="Q30" s="8"/>
      <c r="R30" s="8"/>
      <c r="S30" s="8"/>
      <c r="T30" s="104"/>
      <c r="U30" s="11"/>
      <c r="V30" s="93"/>
      <c r="W30" s="8"/>
      <c r="X30" s="8"/>
      <c r="Y30" s="11"/>
      <c r="Z30" s="11"/>
      <c r="AA30" s="11"/>
      <c r="AB30" s="11"/>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row>
    <row r="31" spans="5:84" s="1" customFormat="1">
      <c r="E31" s="7"/>
      <c r="F31" s="98"/>
      <c r="G31" s="98"/>
      <c r="H31" s="98"/>
      <c r="I31" s="8"/>
      <c r="J31" s="8"/>
      <c r="K31" s="109"/>
      <c r="L31" s="8"/>
      <c r="M31" s="8"/>
      <c r="Q31" s="8"/>
      <c r="R31" s="8"/>
      <c r="S31" s="8"/>
      <c r="T31" s="104"/>
      <c r="U31" s="11"/>
      <c r="V31" s="93"/>
      <c r="W31" s="8"/>
      <c r="X31" s="8"/>
      <c r="Y31" s="11"/>
      <c r="Z31" s="11"/>
      <c r="AA31" s="11"/>
      <c r="AB31" s="11"/>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row>
    <row r="32" spans="5:84" s="1" customFormat="1">
      <c r="E32" s="7"/>
      <c r="F32" s="98"/>
      <c r="G32" s="98"/>
      <c r="H32" s="98"/>
      <c r="I32" s="8"/>
      <c r="J32" s="8"/>
      <c r="K32" s="109"/>
      <c r="L32" s="8"/>
      <c r="M32" s="8"/>
      <c r="Q32" s="8"/>
      <c r="R32" s="8"/>
      <c r="S32" s="8"/>
      <c r="T32" s="104"/>
      <c r="U32" s="11"/>
      <c r="V32" s="93"/>
      <c r="W32" s="8"/>
      <c r="X32" s="8"/>
      <c r="Y32" s="11"/>
      <c r="Z32" s="11"/>
      <c r="AA32" s="11"/>
      <c r="AB32" s="11"/>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row>
    <row r="33" spans="5:84" s="1" customFormat="1">
      <c r="E33" s="7"/>
      <c r="F33" s="98"/>
      <c r="G33" s="98"/>
      <c r="H33" s="98"/>
      <c r="I33" s="8"/>
      <c r="J33" s="8"/>
      <c r="K33" s="109"/>
      <c r="L33" s="8"/>
      <c r="M33" s="8"/>
      <c r="Q33" s="8"/>
      <c r="R33" s="8"/>
      <c r="S33" s="8"/>
      <c r="T33" s="104"/>
      <c r="U33" s="11"/>
      <c r="V33" s="93"/>
      <c r="W33" s="8"/>
      <c r="X33" s="8"/>
      <c r="Y33" s="11"/>
      <c r="Z33" s="11"/>
      <c r="AA33" s="11"/>
      <c r="AB33" s="11"/>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row>
    <row r="34" spans="5:84" s="1" customFormat="1">
      <c r="E34" s="7"/>
      <c r="F34" s="98"/>
      <c r="G34" s="98"/>
      <c r="H34" s="98"/>
      <c r="I34" s="8"/>
      <c r="J34" s="8"/>
      <c r="K34" s="109"/>
      <c r="L34" s="8"/>
      <c r="M34" s="8"/>
      <c r="Q34" s="8"/>
      <c r="R34" s="8"/>
      <c r="S34" s="8"/>
      <c r="T34" s="104"/>
      <c r="U34" s="11"/>
      <c r="V34" s="93"/>
      <c r="W34" s="8"/>
      <c r="X34" s="8"/>
      <c r="Y34" s="11"/>
      <c r="Z34" s="11"/>
      <c r="AA34" s="11"/>
      <c r="AB34" s="11"/>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row>
    <row r="35" spans="5:84" s="1" customFormat="1">
      <c r="E35" s="7"/>
      <c r="F35" s="98"/>
      <c r="G35" s="98"/>
      <c r="H35" s="98"/>
      <c r="I35" s="8"/>
      <c r="J35" s="8"/>
      <c r="K35" s="109"/>
      <c r="L35" s="8"/>
      <c r="M35" s="8"/>
      <c r="Q35" s="8"/>
      <c r="R35" s="8"/>
      <c r="S35" s="8"/>
      <c r="T35" s="104"/>
      <c r="U35" s="11"/>
      <c r="V35" s="93"/>
      <c r="W35" s="8"/>
      <c r="X35" s="8"/>
      <c r="Y35" s="11"/>
      <c r="Z35" s="11"/>
      <c r="AA35" s="11"/>
      <c r="AB35" s="11"/>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row>
    <row r="36" spans="5:84" s="1" customFormat="1">
      <c r="E36" s="7"/>
      <c r="F36" s="98"/>
      <c r="G36" s="98"/>
      <c r="H36" s="98"/>
      <c r="I36" s="8"/>
      <c r="J36" s="8"/>
      <c r="K36" s="109"/>
      <c r="L36" s="8"/>
      <c r="M36" s="8"/>
      <c r="Q36" s="8"/>
      <c r="R36" s="8"/>
      <c r="S36" s="8"/>
      <c r="T36" s="104"/>
      <c r="U36" s="11"/>
      <c r="V36" s="93"/>
      <c r="W36" s="8"/>
      <c r="X36" s="8"/>
      <c r="Y36" s="11"/>
      <c r="Z36" s="11"/>
      <c r="AA36" s="11"/>
      <c r="AB36" s="11"/>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row>
    <row r="37" spans="5:84" s="1" customFormat="1">
      <c r="E37" s="7"/>
      <c r="F37" s="98"/>
      <c r="G37" s="98"/>
      <c r="H37" s="98"/>
      <c r="I37" s="8"/>
      <c r="J37" s="8"/>
      <c r="K37" s="109"/>
      <c r="L37" s="8"/>
      <c r="M37" s="8"/>
      <c r="Q37" s="8"/>
      <c r="R37" s="8"/>
      <c r="S37" s="8"/>
      <c r="T37" s="104"/>
      <c r="U37" s="11"/>
      <c r="V37" s="93"/>
      <c r="W37" s="8"/>
      <c r="X37" s="8"/>
      <c r="Y37" s="11"/>
      <c r="Z37" s="11"/>
      <c r="AA37" s="11"/>
      <c r="AB37" s="11"/>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row>
    <row r="38" spans="5:84" s="1" customFormat="1">
      <c r="E38" s="7"/>
      <c r="F38" s="98"/>
      <c r="G38" s="98"/>
      <c r="H38" s="98"/>
      <c r="I38" s="8"/>
      <c r="J38" s="8"/>
      <c r="K38" s="109"/>
      <c r="L38" s="8"/>
      <c r="M38" s="8"/>
      <c r="Q38" s="8"/>
      <c r="R38" s="8"/>
      <c r="S38" s="8"/>
      <c r="T38" s="104"/>
      <c r="U38" s="11"/>
      <c r="V38" s="93"/>
      <c r="W38" s="8"/>
      <c r="X38" s="8"/>
      <c r="Y38" s="11"/>
      <c r="Z38" s="11"/>
      <c r="AA38" s="11"/>
      <c r="AB38" s="11"/>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row>
    <row r="39" spans="5:84" s="1" customFormat="1">
      <c r="E39" s="7"/>
      <c r="F39" s="98"/>
      <c r="G39" s="98"/>
      <c r="H39" s="98"/>
      <c r="I39" s="8"/>
      <c r="J39" s="8"/>
      <c r="K39" s="109"/>
      <c r="L39" s="8"/>
      <c r="M39" s="8"/>
      <c r="Q39" s="8"/>
      <c r="R39" s="8"/>
      <c r="S39" s="8"/>
      <c r="T39" s="104"/>
      <c r="U39" s="11"/>
      <c r="V39" s="93"/>
      <c r="W39" s="8"/>
      <c r="X39" s="8"/>
      <c r="Y39" s="11"/>
      <c r="Z39" s="11"/>
      <c r="AA39" s="11"/>
      <c r="AB39" s="11"/>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row>
    <row r="40" spans="5:84" s="1" customFormat="1">
      <c r="E40" s="7"/>
      <c r="F40" s="98"/>
      <c r="G40" s="98"/>
      <c r="H40" s="98"/>
      <c r="I40" s="8"/>
      <c r="J40" s="8"/>
      <c r="K40" s="109"/>
      <c r="L40" s="8"/>
      <c r="M40" s="8"/>
      <c r="Q40" s="8"/>
      <c r="R40" s="8"/>
      <c r="S40" s="8"/>
      <c r="T40" s="104"/>
      <c r="U40" s="11"/>
      <c r="V40" s="93"/>
      <c r="W40" s="8"/>
      <c r="X40" s="8"/>
      <c r="Y40" s="11"/>
      <c r="Z40" s="11"/>
      <c r="AA40" s="11"/>
      <c r="AB40" s="11"/>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row>
    <row r="41" spans="5:84" s="1" customFormat="1">
      <c r="E41" s="7"/>
      <c r="F41" s="98"/>
      <c r="G41" s="98"/>
      <c r="H41" s="98"/>
      <c r="I41" s="8"/>
      <c r="J41" s="8"/>
      <c r="K41" s="109"/>
      <c r="L41" s="8"/>
      <c r="M41" s="8"/>
      <c r="Q41" s="8"/>
      <c r="R41" s="8"/>
      <c r="S41" s="8"/>
      <c r="T41" s="104"/>
      <c r="U41" s="11"/>
      <c r="V41" s="93"/>
      <c r="W41" s="8"/>
      <c r="X41" s="8"/>
      <c r="Y41" s="11"/>
      <c r="Z41" s="11"/>
      <c r="AA41" s="11"/>
      <c r="AB41" s="11"/>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row>
    <row r="42" spans="5:84" s="1" customFormat="1">
      <c r="E42" s="7"/>
      <c r="F42" s="98"/>
      <c r="G42" s="98"/>
      <c r="H42" s="98"/>
      <c r="I42" s="8"/>
      <c r="J42" s="8"/>
      <c r="K42" s="109"/>
      <c r="L42" s="8"/>
      <c r="M42" s="8"/>
      <c r="Q42" s="8"/>
      <c r="R42" s="8"/>
      <c r="S42" s="8"/>
      <c r="T42" s="104"/>
      <c r="U42" s="11"/>
      <c r="V42" s="93"/>
      <c r="W42" s="8"/>
      <c r="X42" s="8"/>
      <c r="Y42" s="11"/>
      <c r="Z42" s="11"/>
      <c r="AA42" s="11"/>
      <c r="AB42" s="11"/>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row>
    <row r="43" spans="5:84" s="1" customFormat="1">
      <c r="E43" s="7"/>
      <c r="F43" s="98"/>
      <c r="G43" s="98"/>
      <c r="H43" s="98"/>
      <c r="I43" s="8"/>
      <c r="J43" s="8"/>
      <c r="K43" s="109"/>
      <c r="L43" s="8"/>
      <c r="M43" s="8"/>
      <c r="Q43" s="8"/>
      <c r="R43" s="8"/>
      <c r="S43" s="8"/>
      <c r="T43" s="104"/>
      <c r="U43" s="11"/>
      <c r="V43" s="93"/>
      <c r="W43" s="8"/>
      <c r="X43" s="8"/>
      <c r="Y43" s="11"/>
      <c r="Z43" s="11"/>
      <c r="AA43" s="11"/>
      <c r="AB43" s="11"/>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row>
    <row r="44" spans="5:84" s="1" customFormat="1">
      <c r="E44" s="7"/>
      <c r="F44" s="98"/>
      <c r="G44" s="98"/>
      <c r="H44" s="98"/>
      <c r="I44" s="8"/>
      <c r="J44" s="8"/>
      <c r="K44" s="109"/>
      <c r="L44" s="8"/>
      <c r="M44" s="8"/>
      <c r="Q44" s="8"/>
      <c r="R44" s="8"/>
      <c r="S44" s="8"/>
      <c r="T44" s="104"/>
      <c r="U44" s="11"/>
      <c r="V44" s="93"/>
      <c r="W44" s="8"/>
      <c r="X44" s="8"/>
      <c r="Y44" s="11"/>
      <c r="Z44" s="11"/>
      <c r="AA44" s="11"/>
      <c r="AB44" s="11"/>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row>
    <row r="45" spans="5:84" s="1" customFormat="1">
      <c r="E45" s="7"/>
      <c r="F45" s="98"/>
      <c r="G45" s="98"/>
      <c r="H45" s="98"/>
      <c r="I45" s="8"/>
      <c r="J45" s="8"/>
      <c r="K45" s="109"/>
      <c r="L45" s="8"/>
      <c r="M45" s="8"/>
      <c r="Q45" s="8"/>
      <c r="R45" s="8"/>
      <c r="S45" s="8"/>
      <c r="T45" s="104"/>
      <c r="U45" s="11"/>
      <c r="V45" s="93"/>
      <c r="W45" s="8"/>
      <c r="X45" s="8"/>
      <c r="Y45" s="11"/>
      <c r="Z45" s="11"/>
      <c r="AA45" s="11"/>
      <c r="AB45" s="11"/>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row>
    <row r="46" spans="5:84" s="1" customFormat="1">
      <c r="E46" s="7"/>
      <c r="F46" s="98"/>
      <c r="G46" s="98"/>
      <c r="H46" s="98"/>
      <c r="I46" s="8"/>
      <c r="J46" s="8"/>
      <c r="K46" s="109"/>
      <c r="L46" s="8"/>
      <c r="M46" s="8"/>
      <c r="Q46" s="8"/>
      <c r="R46" s="8"/>
      <c r="S46" s="8"/>
      <c r="T46" s="104"/>
      <c r="U46" s="11"/>
      <c r="V46" s="93"/>
      <c r="W46" s="8"/>
      <c r="X46" s="8"/>
      <c r="Y46" s="11"/>
      <c r="Z46" s="11"/>
      <c r="AA46" s="11"/>
      <c r="AB46" s="11"/>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row>
    <row r="47" spans="5:84" s="1" customFormat="1">
      <c r="E47" s="7"/>
      <c r="F47" s="98"/>
      <c r="G47" s="98"/>
      <c r="H47" s="98"/>
      <c r="I47" s="8"/>
      <c r="J47" s="8"/>
      <c r="K47" s="109"/>
      <c r="L47" s="8"/>
      <c r="M47" s="8"/>
      <c r="Q47" s="8"/>
      <c r="R47" s="8"/>
      <c r="S47" s="8"/>
      <c r="T47" s="104"/>
      <c r="U47" s="11"/>
      <c r="V47" s="93"/>
      <c r="W47" s="8"/>
      <c r="X47" s="8"/>
      <c r="Y47" s="11"/>
      <c r="Z47" s="11"/>
      <c r="AA47" s="11"/>
      <c r="AB47" s="11"/>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row>
    <row r="48" spans="5:84" s="1" customFormat="1">
      <c r="E48" s="7"/>
      <c r="F48" s="98"/>
      <c r="G48" s="98"/>
      <c r="H48" s="98"/>
      <c r="I48" s="8"/>
      <c r="J48" s="8"/>
      <c r="K48" s="109"/>
      <c r="L48" s="8"/>
      <c r="M48" s="8"/>
      <c r="Q48" s="8"/>
      <c r="R48" s="8"/>
      <c r="S48" s="8"/>
      <c r="T48" s="104"/>
      <c r="U48" s="11"/>
      <c r="V48" s="93"/>
      <c r="W48" s="8"/>
      <c r="X48" s="8"/>
      <c r="Y48" s="11"/>
      <c r="Z48" s="11"/>
      <c r="AA48" s="11"/>
      <c r="AB48" s="11"/>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row>
    <row r="49" spans="5:84" s="1" customFormat="1">
      <c r="E49" s="7"/>
      <c r="F49" s="98"/>
      <c r="G49" s="98"/>
      <c r="H49" s="98"/>
      <c r="I49" s="8"/>
      <c r="J49" s="8"/>
      <c r="K49" s="109"/>
      <c r="L49" s="8"/>
      <c r="M49" s="8"/>
      <c r="Q49" s="8"/>
      <c r="R49" s="8"/>
      <c r="S49" s="8"/>
      <c r="T49" s="104"/>
      <c r="U49" s="11"/>
      <c r="V49" s="93"/>
      <c r="W49" s="8"/>
      <c r="X49" s="8"/>
      <c r="Y49" s="11"/>
      <c r="Z49" s="11"/>
      <c r="AA49" s="11"/>
      <c r="AB49" s="11"/>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row>
    <row r="50" spans="5:84" s="1" customFormat="1">
      <c r="E50" s="7"/>
      <c r="F50" s="98"/>
      <c r="G50" s="98"/>
      <c r="H50" s="98"/>
      <c r="I50" s="8"/>
      <c r="J50" s="8"/>
      <c r="K50" s="109"/>
      <c r="L50" s="8"/>
      <c r="M50" s="8"/>
      <c r="Q50" s="8"/>
      <c r="R50" s="8"/>
      <c r="S50" s="8"/>
      <c r="T50" s="104"/>
      <c r="U50" s="11"/>
      <c r="V50" s="93"/>
      <c r="W50" s="8"/>
      <c r="X50" s="8"/>
      <c r="Y50" s="11"/>
      <c r="Z50" s="11"/>
      <c r="AA50" s="11"/>
      <c r="AB50" s="11"/>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row>
    <row r="51" spans="5:84" s="1" customFormat="1">
      <c r="E51" s="7"/>
      <c r="F51" s="98"/>
      <c r="G51" s="98"/>
      <c r="H51" s="98"/>
      <c r="I51" s="8"/>
      <c r="J51" s="8"/>
      <c r="K51" s="109"/>
      <c r="L51" s="8"/>
      <c r="M51" s="8"/>
      <c r="Q51" s="8"/>
      <c r="R51" s="8"/>
      <c r="S51" s="8"/>
      <c r="T51" s="104"/>
      <c r="U51" s="11"/>
      <c r="V51" s="93"/>
      <c r="W51" s="8"/>
      <c r="X51" s="8"/>
      <c r="Y51" s="11"/>
      <c r="Z51" s="11"/>
      <c r="AA51" s="11"/>
      <c r="AB51" s="11"/>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row>
    <row r="52" spans="5:84" s="1" customFormat="1">
      <c r="E52" s="7"/>
      <c r="F52" s="98"/>
      <c r="G52" s="98"/>
      <c r="H52" s="98"/>
      <c r="I52" s="8"/>
      <c r="J52" s="8"/>
      <c r="K52" s="109"/>
      <c r="L52" s="8"/>
      <c r="M52" s="8"/>
      <c r="Q52" s="8"/>
      <c r="R52" s="8"/>
      <c r="S52" s="8"/>
      <c r="T52" s="104"/>
      <c r="U52" s="11"/>
      <c r="V52" s="93"/>
      <c r="W52" s="8"/>
      <c r="X52" s="8"/>
      <c r="Y52" s="11"/>
      <c r="Z52" s="11"/>
      <c r="AA52" s="11"/>
      <c r="AB52" s="11"/>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row>
    <row r="53" spans="5:84" s="1" customFormat="1">
      <c r="E53" s="7"/>
      <c r="F53" s="98"/>
      <c r="G53" s="98"/>
      <c r="H53" s="98"/>
      <c r="I53" s="8"/>
      <c r="J53" s="8"/>
      <c r="K53" s="109"/>
      <c r="L53" s="8"/>
      <c r="M53" s="8"/>
      <c r="Q53" s="8"/>
      <c r="R53" s="8"/>
      <c r="S53" s="8"/>
      <c r="T53" s="104"/>
      <c r="U53" s="11"/>
      <c r="V53" s="93"/>
      <c r="W53" s="8"/>
      <c r="X53" s="8"/>
      <c r="Y53" s="11"/>
      <c r="Z53" s="11"/>
      <c r="AA53" s="11"/>
      <c r="AB53" s="11"/>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row>
    <row r="54" spans="5:84" s="1" customFormat="1">
      <c r="E54" s="7"/>
      <c r="F54" s="98"/>
      <c r="G54" s="98"/>
      <c r="H54" s="98"/>
      <c r="I54" s="8"/>
      <c r="J54" s="8"/>
      <c r="K54" s="109"/>
      <c r="L54" s="8"/>
      <c r="M54" s="8"/>
      <c r="Q54" s="8"/>
      <c r="R54" s="8"/>
      <c r="S54" s="8"/>
      <c r="T54" s="104"/>
      <c r="U54" s="11"/>
      <c r="V54" s="93"/>
      <c r="W54" s="8"/>
      <c r="X54" s="8"/>
      <c r="Y54" s="11"/>
      <c r="Z54" s="11"/>
      <c r="AA54" s="11"/>
      <c r="AB54" s="11"/>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row>
    <row r="55" spans="5:84" s="1" customFormat="1">
      <c r="E55" s="7"/>
      <c r="F55" s="98"/>
      <c r="G55" s="98"/>
      <c r="H55" s="98"/>
      <c r="I55" s="8"/>
      <c r="J55" s="8"/>
      <c r="K55" s="109"/>
      <c r="L55" s="8"/>
      <c r="M55" s="8"/>
      <c r="Q55" s="8"/>
      <c r="R55" s="8"/>
      <c r="S55" s="8"/>
      <c r="T55" s="104"/>
      <c r="U55" s="11"/>
      <c r="V55" s="93"/>
      <c r="W55" s="8"/>
      <c r="X55" s="8"/>
      <c r="Y55" s="11"/>
      <c r="Z55" s="11"/>
      <c r="AA55" s="11"/>
      <c r="AB55" s="11"/>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row>
    <row r="56" spans="5:84" s="1" customFormat="1">
      <c r="E56" s="7"/>
      <c r="F56" s="98"/>
      <c r="G56" s="98"/>
      <c r="H56" s="98"/>
      <c r="I56" s="8"/>
      <c r="J56" s="8"/>
      <c r="K56" s="109"/>
      <c r="L56" s="8"/>
      <c r="M56" s="8"/>
      <c r="Q56" s="8"/>
      <c r="R56" s="8"/>
      <c r="S56" s="8"/>
      <c r="T56" s="104"/>
      <c r="U56" s="11"/>
      <c r="V56" s="93"/>
      <c r="W56" s="8"/>
      <c r="X56" s="8"/>
      <c r="Y56" s="11"/>
      <c r="Z56" s="11"/>
      <c r="AA56" s="11"/>
      <c r="AB56" s="11"/>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row>
    <row r="57" spans="5:84" s="1" customFormat="1">
      <c r="E57" s="7"/>
      <c r="F57" s="98"/>
      <c r="G57" s="98"/>
      <c r="H57" s="98"/>
      <c r="I57" s="8"/>
      <c r="J57" s="8"/>
      <c r="K57" s="109"/>
      <c r="L57" s="8"/>
      <c r="M57" s="8"/>
      <c r="Q57" s="8"/>
      <c r="R57" s="8"/>
      <c r="S57" s="8"/>
      <c r="T57" s="104"/>
      <c r="U57" s="11"/>
      <c r="V57" s="93"/>
      <c r="W57" s="8"/>
      <c r="X57" s="8"/>
      <c r="Y57" s="11"/>
      <c r="Z57" s="11"/>
      <c r="AA57" s="11"/>
      <c r="AB57" s="11"/>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row>
    <row r="58" spans="5:84" s="1" customFormat="1">
      <c r="E58" s="7"/>
      <c r="F58" s="98"/>
      <c r="G58" s="98"/>
      <c r="H58" s="98"/>
      <c r="I58" s="8"/>
      <c r="J58" s="8"/>
      <c r="K58" s="109"/>
      <c r="L58" s="8"/>
      <c r="M58" s="8"/>
      <c r="Q58" s="8"/>
      <c r="R58" s="8"/>
      <c r="S58" s="8"/>
      <c r="T58" s="104"/>
      <c r="U58" s="11"/>
      <c r="V58" s="93"/>
      <c r="W58" s="8"/>
      <c r="X58" s="8"/>
      <c r="Y58" s="11"/>
      <c r="Z58" s="11"/>
      <c r="AA58" s="11"/>
      <c r="AB58" s="11"/>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row>
    <row r="59" spans="5:84" s="1" customFormat="1">
      <c r="E59" s="7"/>
      <c r="F59" s="98"/>
      <c r="G59" s="98"/>
      <c r="H59" s="98"/>
      <c r="I59" s="8"/>
      <c r="J59" s="8"/>
      <c r="K59" s="109"/>
      <c r="L59" s="8"/>
      <c r="M59" s="8"/>
      <c r="Q59" s="8"/>
      <c r="R59" s="8"/>
      <c r="S59" s="8"/>
      <c r="T59" s="104"/>
      <c r="U59" s="11"/>
      <c r="V59" s="93"/>
      <c r="W59" s="8"/>
      <c r="X59" s="8"/>
      <c r="Y59" s="11"/>
      <c r="Z59" s="11"/>
      <c r="AA59" s="11"/>
      <c r="AB59" s="11"/>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row>
    <row r="60" spans="5:84" s="1" customFormat="1">
      <c r="E60" s="7"/>
      <c r="F60" s="98"/>
      <c r="G60" s="98"/>
      <c r="H60" s="98"/>
      <c r="I60" s="8"/>
      <c r="J60" s="8"/>
      <c r="K60" s="109"/>
      <c r="L60" s="8"/>
      <c r="M60" s="8"/>
      <c r="Q60" s="8"/>
      <c r="R60" s="8"/>
      <c r="S60" s="8"/>
      <c r="T60" s="104"/>
      <c r="U60" s="11"/>
      <c r="V60" s="93"/>
      <c r="W60" s="8"/>
      <c r="X60" s="8"/>
      <c r="Y60" s="11"/>
      <c r="Z60" s="11"/>
      <c r="AA60" s="11"/>
      <c r="AB60" s="11"/>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row>
    <row r="61" spans="5:84" s="1" customFormat="1">
      <c r="E61" s="7"/>
      <c r="F61" s="98"/>
      <c r="G61" s="98"/>
      <c r="H61" s="98"/>
      <c r="I61" s="8"/>
      <c r="J61" s="8"/>
      <c r="K61" s="109"/>
      <c r="L61" s="8"/>
      <c r="M61" s="8"/>
      <c r="Q61" s="8"/>
      <c r="R61" s="8"/>
      <c r="S61" s="8"/>
      <c r="T61" s="104"/>
      <c r="U61" s="11"/>
      <c r="V61" s="93"/>
      <c r="W61" s="8"/>
      <c r="X61" s="8"/>
      <c r="Y61" s="11"/>
      <c r="Z61" s="11"/>
      <c r="AA61" s="11"/>
      <c r="AB61" s="11"/>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row>
    <row r="62" spans="5:84" s="1" customFormat="1">
      <c r="E62" s="7"/>
      <c r="F62" s="98"/>
      <c r="G62" s="98"/>
      <c r="H62" s="98"/>
      <c r="I62" s="8"/>
      <c r="J62" s="8"/>
      <c r="K62" s="109"/>
      <c r="L62" s="8"/>
      <c r="M62" s="8"/>
      <c r="Q62" s="8"/>
      <c r="R62" s="8"/>
      <c r="S62" s="8"/>
      <c r="T62" s="104"/>
      <c r="U62" s="11"/>
      <c r="V62" s="93"/>
      <c r="W62" s="8"/>
      <c r="X62" s="8"/>
      <c r="Y62" s="11"/>
      <c r="Z62" s="11"/>
      <c r="AA62" s="11"/>
      <c r="AB62" s="11"/>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row>
    <row r="63" spans="5:84" s="1" customFormat="1">
      <c r="E63" s="7"/>
      <c r="F63" s="98"/>
      <c r="G63" s="98"/>
      <c r="H63" s="98"/>
      <c r="I63" s="8"/>
      <c r="J63" s="8"/>
      <c r="K63" s="109"/>
      <c r="L63" s="8"/>
      <c r="M63" s="8"/>
      <c r="Q63" s="8"/>
      <c r="R63" s="8"/>
      <c r="S63" s="8"/>
      <c r="T63" s="104"/>
      <c r="U63" s="11"/>
      <c r="V63" s="93"/>
      <c r="W63" s="8"/>
      <c r="X63" s="8"/>
      <c r="Y63" s="11"/>
      <c r="Z63" s="11"/>
      <c r="AA63" s="11"/>
      <c r="AB63" s="11"/>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row>
    <row r="64" spans="5:84" s="1" customFormat="1">
      <c r="E64" s="7"/>
      <c r="F64" s="98"/>
      <c r="G64" s="98"/>
      <c r="H64" s="98"/>
      <c r="I64" s="8"/>
      <c r="J64" s="8"/>
      <c r="K64" s="109"/>
      <c r="L64" s="8"/>
      <c r="M64" s="8"/>
      <c r="Q64" s="8"/>
      <c r="R64" s="8"/>
      <c r="S64" s="8"/>
      <c r="T64" s="104"/>
      <c r="U64" s="11"/>
      <c r="V64" s="93"/>
      <c r="W64" s="8"/>
      <c r="X64" s="8"/>
      <c r="Y64" s="11"/>
      <c r="Z64" s="11"/>
      <c r="AA64" s="11"/>
      <c r="AB64" s="11"/>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row>
    <row r="65" spans="5:84" s="1" customFormat="1">
      <c r="E65" s="7"/>
      <c r="F65" s="98"/>
      <c r="G65" s="98"/>
      <c r="H65" s="98"/>
      <c r="I65" s="8"/>
      <c r="J65" s="8"/>
      <c r="K65" s="109"/>
      <c r="L65" s="8"/>
      <c r="M65" s="8"/>
      <c r="Q65" s="8"/>
      <c r="R65" s="8"/>
      <c r="S65" s="8"/>
      <c r="T65" s="104"/>
      <c r="U65" s="11"/>
      <c r="V65" s="93"/>
      <c r="W65" s="8"/>
      <c r="X65" s="8"/>
      <c r="Y65" s="11"/>
      <c r="Z65" s="11"/>
      <c r="AA65" s="11"/>
      <c r="AB65" s="11"/>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row>
    <row r="66" spans="5:84" s="1" customFormat="1">
      <c r="E66" s="7"/>
      <c r="F66" s="98"/>
      <c r="G66" s="98"/>
      <c r="H66" s="98"/>
      <c r="I66" s="8"/>
      <c r="J66" s="8"/>
      <c r="K66" s="109"/>
      <c r="L66" s="8"/>
      <c r="M66" s="8"/>
      <c r="Q66" s="8"/>
      <c r="R66" s="8"/>
      <c r="S66" s="8"/>
      <c r="T66" s="104"/>
      <c r="U66" s="11"/>
      <c r="V66" s="93"/>
      <c r="W66" s="8"/>
      <c r="X66" s="8"/>
      <c r="Y66" s="11"/>
      <c r="Z66" s="11"/>
      <c r="AA66" s="11"/>
      <c r="AB66" s="11"/>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row>
    <row r="67" spans="5:84" s="1" customFormat="1">
      <c r="E67" s="7"/>
      <c r="F67" s="98"/>
      <c r="G67" s="98"/>
      <c r="H67" s="98"/>
      <c r="I67" s="8"/>
      <c r="J67" s="8"/>
      <c r="K67" s="109"/>
      <c r="L67" s="8"/>
      <c r="M67" s="8"/>
      <c r="Q67" s="8"/>
      <c r="R67" s="8"/>
      <c r="S67" s="8"/>
      <c r="T67" s="104"/>
      <c r="U67" s="11"/>
      <c r="V67" s="93"/>
      <c r="W67" s="8"/>
      <c r="X67" s="8"/>
      <c r="Y67" s="11"/>
      <c r="Z67" s="11"/>
      <c r="AA67" s="11"/>
      <c r="AB67" s="11"/>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row>
    <row r="68" spans="5:84" s="1" customFormat="1">
      <c r="E68" s="7"/>
      <c r="F68" s="98"/>
      <c r="G68" s="98"/>
      <c r="H68" s="98"/>
      <c r="I68" s="8"/>
      <c r="J68" s="8"/>
      <c r="K68" s="109"/>
      <c r="L68" s="8"/>
      <c r="M68" s="8"/>
      <c r="Q68" s="8"/>
      <c r="R68" s="8"/>
      <c r="S68" s="8"/>
      <c r="T68" s="104"/>
      <c r="U68" s="11"/>
      <c r="V68" s="93"/>
      <c r="W68" s="8"/>
      <c r="X68" s="8"/>
      <c r="Y68" s="11"/>
      <c r="Z68" s="11"/>
      <c r="AA68" s="11"/>
      <c r="AB68" s="11"/>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row>
    <row r="69" spans="5:84" s="1" customFormat="1">
      <c r="E69" s="7"/>
      <c r="F69" s="98"/>
      <c r="G69" s="98"/>
      <c r="H69" s="98"/>
      <c r="I69" s="8"/>
      <c r="J69" s="8"/>
      <c r="K69" s="109"/>
      <c r="L69" s="8"/>
      <c r="M69" s="8"/>
      <c r="Q69" s="8"/>
      <c r="R69" s="8"/>
      <c r="S69" s="8"/>
      <c r="T69" s="104"/>
      <c r="U69" s="11"/>
      <c r="V69" s="93"/>
      <c r="W69" s="8"/>
      <c r="X69" s="8"/>
      <c r="Y69" s="11"/>
      <c r="Z69" s="11"/>
      <c r="AA69" s="11"/>
      <c r="AB69" s="11"/>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row>
    <row r="70" spans="5:84" s="1" customFormat="1">
      <c r="E70" s="7"/>
      <c r="F70" s="98"/>
      <c r="G70" s="98"/>
      <c r="H70" s="98"/>
      <c r="I70" s="8"/>
      <c r="J70" s="8"/>
      <c r="K70" s="109"/>
      <c r="L70" s="8"/>
      <c r="M70" s="8"/>
      <c r="Q70" s="8"/>
      <c r="R70" s="8"/>
      <c r="S70" s="8"/>
      <c r="T70" s="104"/>
      <c r="U70" s="11"/>
      <c r="V70" s="93"/>
      <c r="W70" s="8"/>
      <c r="X70" s="8"/>
      <c r="Y70" s="11"/>
      <c r="Z70" s="11"/>
      <c r="AA70" s="11"/>
      <c r="AB70" s="11"/>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row>
    <row r="71" spans="5:84" s="1" customFormat="1">
      <c r="E71" s="7"/>
      <c r="F71" s="98"/>
      <c r="G71" s="98"/>
      <c r="H71" s="98"/>
      <c r="I71" s="8"/>
      <c r="J71" s="8"/>
      <c r="K71" s="109"/>
      <c r="L71" s="8"/>
      <c r="M71" s="8"/>
      <c r="Q71" s="8"/>
      <c r="R71" s="8"/>
      <c r="S71" s="8"/>
      <c r="T71" s="104"/>
      <c r="U71" s="11"/>
      <c r="V71" s="93"/>
      <c r="W71" s="8"/>
      <c r="X71" s="8"/>
      <c r="Y71" s="11"/>
      <c r="Z71" s="11"/>
      <c r="AA71" s="11"/>
      <c r="AB71" s="11"/>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row>
    <row r="72" spans="5:84" s="1" customFormat="1">
      <c r="E72" s="7"/>
      <c r="F72" s="98"/>
      <c r="G72" s="98"/>
      <c r="H72" s="98"/>
      <c r="I72" s="8"/>
      <c r="J72" s="8"/>
      <c r="K72" s="109"/>
      <c r="L72" s="8"/>
      <c r="M72" s="8"/>
      <c r="Q72" s="8"/>
      <c r="R72" s="8"/>
      <c r="S72" s="8"/>
      <c r="T72" s="104"/>
      <c r="U72" s="11"/>
      <c r="V72" s="93"/>
      <c r="W72" s="8"/>
      <c r="X72" s="8"/>
      <c r="Y72" s="11"/>
      <c r="Z72" s="11"/>
      <c r="AA72" s="11"/>
      <c r="AB72" s="1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row>
    <row r="73" spans="5:84" s="1" customFormat="1">
      <c r="E73" s="7"/>
      <c r="F73" s="98"/>
      <c r="G73" s="98"/>
      <c r="H73" s="98"/>
      <c r="I73" s="8"/>
      <c r="J73" s="8"/>
      <c r="K73" s="109"/>
      <c r="L73" s="8"/>
      <c r="M73" s="8"/>
      <c r="Q73" s="8"/>
      <c r="R73" s="8"/>
      <c r="S73" s="8"/>
      <c r="T73" s="104"/>
      <c r="U73" s="11"/>
      <c r="V73" s="93"/>
      <c r="W73" s="8"/>
      <c r="X73" s="8"/>
      <c r="Y73" s="11"/>
      <c r="Z73" s="11"/>
      <c r="AA73" s="11"/>
      <c r="AB73" s="11"/>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row>
    <row r="74" spans="5:84" s="1" customFormat="1">
      <c r="E74" s="7"/>
      <c r="F74" s="98"/>
      <c r="G74" s="98"/>
      <c r="H74" s="98"/>
      <c r="I74" s="8"/>
      <c r="J74" s="8"/>
      <c r="K74" s="109"/>
      <c r="L74" s="8"/>
      <c r="M74" s="8"/>
      <c r="Q74" s="8"/>
      <c r="R74" s="8"/>
      <c r="S74" s="8"/>
      <c r="T74" s="104"/>
      <c r="U74" s="11"/>
      <c r="V74" s="93"/>
      <c r="W74" s="8"/>
      <c r="X74" s="8"/>
      <c r="Y74" s="11"/>
      <c r="Z74" s="11"/>
      <c r="AA74" s="11"/>
      <c r="AB74" s="1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row>
    <row r="75" spans="5:84" s="1" customFormat="1">
      <c r="E75" s="7"/>
      <c r="F75" s="98"/>
      <c r="G75" s="98"/>
      <c r="H75" s="98"/>
      <c r="I75" s="8"/>
      <c r="J75" s="8"/>
      <c r="K75" s="109"/>
      <c r="L75" s="8"/>
      <c r="M75" s="8"/>
      <c r="Q75" s="8"/>
      <c r="R75" s="8"/>
      <c r="S75" s="8"/>
      <c r="T75" s="104"/>
      <c r="U75" s="11"/>
      <c r="V75" s="93"/>
      <c r="W75" s="8"/>
      <c r="X75" s="8"/>
      <c r="Y75" s="11"/>
      <c r="Z75" s="11"/>
      <c r="AA75" s="11"/>
      <c r="AB75" s="11"/>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row>
    <row r="76" spans="5:84" s="1" customFormat="1">
      <c r="E76" s="7"/>
      <c r="F76" s="98"/>
      <c r="G76" s="98"/>
      <c r="H76" s="98"/>
      <c r="I76" s="8"/>
      <c r="J76" s="8"/>
      <c r="K76" s="109"/>
      <c r="L76" s="8"/>
      <c r="M76" s="8"/>
      <c r="Q76" s="8"/>
      <c r="R76" s="8"/>
      <c r="S76" s="8"/>
      <c r="T76" s="104"/>
      <c r="U76" s="11"/>
      <c r="V76" s="93"/>
      <c r="W76" s="8"/>
      <c r="X76" s="8"/>
      <c r="Y76" s="11"/>
      <c r="Z76" s="11"/>
      <c r="AA76" s="11"/>
      <c r="AB76" s="11"/>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row>
    <row r="77" spans="5:84" s="1" customFormat="1">
      <c r="E77" s="7"/>
      <c r="F77" s="98"/>
      <c r="G77" s="98"/>
      <c r="H77" s="98"/>
      <c r="I77" s="8"/>
      <c r="J77" s="8"/>
      <c r="K77" s="109"/>
      <c r="L77" s="8"/>
      <c r="M77" s="8"/>
      <c r="Q77" s="8"/>
      <c r="R77" s="8"/>
      <c r="S77" s="8"/>
      <c r="T77" s="104"/>
      <c r="U77" s="11"/>
      <c r="V77" s="93"/>
      <c r="W77" s="8"/>
      <c r="X77" s="8"/>
      <c r="Y77" s="11"/>
      <c r="Z77" s="11"/>
      <c r="AA77" s="11"/>
      <c r="AB77" s="11"/>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row>
    <row r="78" spans="5:84" s="1" customFormat="1">
      <c r="E78" s="7"/>
      <c r="F78" s="98"/>
      <c r="G78" s="98"/>
      <c r="H78" s="98"/>
      <c r="I78" s="8"/>
      <c r="J78" s="8"/>
      <c r="K78" s="109"/>
      <c r="L78" s="8"/>
      <c r="M78" s="8"/>
      <c r="Q78" s="8"/>
      <c r="R78" s="8"/>
      <c r="S78" s="8"/>
      <c r="T78" s="104"/>
      <c r="U78" s="11"/>
      <c r="V78" s="93"/>
      <c r="W78" s="8"/>
      <c r="X78" s="8"/>
      <c r="Y78" s="11"/>
      <c r="Z78" s="11"/>
      <c r="AA78" s="11"/>
      <c r="AB78" s="11"/>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row>
    <row r="79" spans="5:84" s="1" customFormat="1">
      <c r="E79" s="7"/>
      <c r="F79" s="98"/>
      <c r="G79" s="98"/>
      <c r="H79" s="98"/>
      <c r="I79" s="8"/>
      <c r="J79" s="8"/>
      <c r="K79" s="109"/>
      <c r="L79" s="8"/>
      <c r="M79" s="8"/>
      <c r="Q79" s="8"/>
      <c r="R79" s="8"/>
      <c r="S79" s="8"/>
      <c r="T79" s="104"/>
      <c r="U79" s="11"/>
      <c r="V79" s="93"/>
      <c r="W79" s="8"/>
      <c r="X79" s="8"/>
      <c r="Y79" s="11"/>
      <c r="Z79" s="11"/>
      <c r="AA79" s="11"/>
      <c r="AB79" s="11"/>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row>
    <row r="80" spans="5:84" s="1" customFormat="1">
      <c r="E80" s="7"/>
      <c r="F80" s="98"/>
      <c r="G80" s="98"/>
      <c r="H80" s="98"/>
      <c r="I80" s="8"/>
      <c r="J80" s="8"/>
      <c r="K80" s="109"/>
      <c r="L80" s="8"/>
      <c r="M80" s="8"/>
      <c r="Q80" s="8"/>
      <c r="R80" s="8"/>
      <c r="S80" s="8"/>
      <c r="T80" s="104"/>
      <c r="U80" s="11"/>
      <c r="V80" s="93"/>
      <c r="W80" s="8"/>
      <c r="X80" s="8"/>
      <c r="Y80" s="11"/>
      <c r="Z80" s="11"/>
      <c r="AA80" s="11"/>
      <c r="AB80" s="11"/>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row>
    <row r="81" spans="5:84" s="1" customFormat="1">
      <c r="E81" s="7"/>
      <c r="F81" s="98"/>
      <c r="G81" s="98"/>
      <c r="H81" s="98"/>
      <c r="I81" s="8"/>
      <c r="J81" s="8"/>
      <c r="K81" s="109"/>
      <c r="L81" s="8"/>
      <c r="M81" s="8"/>
      <c r="Q81" s="8"/>
      <c r="R81" s="8"/>
      <c r="S81" s="8"/>
      <c r="T81" s="104"/>
      <c r="U81" s="11"/>
      <c r="V81" s="93"/>
      <c r="W81" s="8"/>
      <c r="X81" s="8"/>
      <c r="Y81" s="11"/>
      <c r="Z81" s="11"/>
      <c r="AA81" s="11"/>
      <c r="AB81" s="11"/>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row>
    <row r="82" spans="5:84" s="1" customFormat="1">
      <c r="E82" s="7"/>
      <c r="F82" s="98"/>
      <c r="G82" s="98"/>
      <c r="H82" s="98"/>
      <c r="I82" s="8"/>
      <c r="J82" s="8"/>
      <c r="K82" s="109"/>
      <c r="L82" s="8"/>
      <c r="M82" s="8"/>
      <c r="Q82" s="8"/>
      <c r="R82" s="8"/>
      <c r="S82" s="8"/>
      <c r="T82" s="104"/>
      <c r="U82" s="11"/>
      <c r="V82" s="93"/>
      <c r="W82" s="8"/>
      <c r="X82" s="8"/>
      <c r="Y82" s="11"/>
      <c r="Z82" s="11"/>
      <c r="AA82" s="11"/>
      <c r="AB82" s="11"/>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row>
    <row r="83" spans="5:84" s="1" customFormat="1">
      <c r="E83" s="7"/>
      <c r="F83" s="98"/>
      <c r="G83" s="98"/>
      <c r="H83" s="98"/>
      <c r="I83" s="8"/>
      <c r="J83" s="8"/>
      <c r="K83" s="109"/>
      <c r="L83" s="8"/>
      <c r="M83" s="8"/>
      <c r="Q83" s="8"/>
      <c r="R83" s="8"/>
      <c r="S83" s="8"/>
      <c r="T83" s="104"/>
      <c r="U83" s="11"/>
      <c r="V83" s="93"/>
      <c r="W83" s="8"/>
      <c r="X83" s="8"/>
      <c r="Y83" s="11"/>
      <c r="Z83" s="11"/>
      <c r="AA83" s="11"/>
      <c r="AB83" s="11"/>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row>
    <row r="84" spans="5:84" s="1" customFormat="1">
      <c r="E84" s="7"/>
      <c r="F84" s="98"/>
      <c r="G84" s="98"/>
      <c r="H84" s="98"/>
      <c r="I84" s="8"/>
      <c r="J84" s="8"/>
      <c r="K84" s="109"/>
      <c r="L84" s="8"/>
      <c r="M84" s="8"/>
      <c r="Q84" s="8"/>
      <c r="R84" s="8"/>
      <c r="S84" s="8"/>
      <c r="T84" s="104"/>
      <c r="U84" s="11"/>
      <c r="V84" s="93"/>
      <c r="W84" s="8"/>
      <c r="X84" s="8"/>
      <c r="Y84" s="11"/>
      <c r="Z84" s="11"/>
      <c r="AA84" s="11"/>
      <c r="AB84" s="11"/>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row>
    <row r="85" spans="5:84" s="1" customFormat="1">
      <c r="E85" s="7"/>
      <c r="F85" s="98"/>
      <c r="G85" s="98"/>
      <c r="H85" s="98"/>
      <c r="I85" s="8"/>
      <c r="J85" s="8"/>
      <c r="K85" s="109"/>
      <c r="L85" s="8"/>
      <c r="M85" s="8"/>
      <c r="Q85" s="8"/>
      <c r="R85" s="8"/>
      <c r="S85" s="8"/>
      <c r="T85" s="104"/>
      <c r="U85" s="11"/>
      <c r="V85" s="93"/>
      <c r="W85" s="8"/>
      <c r="X85" s="8"/>
      <c r="Y85" s="11"/>
      <c r="Z85" s="11"/>
      <c r="AA85" s="11"/>
      <c r="AB85" s="11"/>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row>
    <row r="86" spans="5:84" s="1" customFormat="1">
      <c r="E86" s="7"/>
      <c r="F86" s="98"/>
      <c r="G86" s="98"/>
      <c r="H86" s="98"/>
      <c r="I86" s="8"/>
      <c r="J86" s="8"/>
      <c r="K86" s="109"/>
      <c r="L86" s="8"/>
      <c r="M86" s="8"/>
      <c r="Q86" s="8"/>
      <c r="R86" s="8"/>
      <c r="S86" s="8"/>
      <c r="T86" s="104"/>
      <c r="U86" s="11"/>
      <c r="V86" s="93"/>
      <c r="W86" s="8"/>
      <c r="X86" s="8"/>
      <c r="Y86" s="11"/>
      <c r="Z86" s="11"/>
      <c r="AA86" s="11"/>
      <c r="AB86" s="11"/>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row>
    <row r="87" spans="5:84" s="1" customFormat="1">
      <c r="E87" s="7"/>
      <c r="F87" s="98"/>
      <c r="G87" s="98"/>
      <c r="H87" s="98"/>
      <c r="I87" s="8"/>
      <c r="J87" s="8"/>
      <c r="K87" s="109"/>
      <c r="L87" s="8"/>
      <c r="M87" s="8"/>
      <c r="Q87" s="8"/>
      <c r="R87" s="8"/>
      <c r="S87" s="8"/>
      <c r="T87" s="104"/>
      <c r="U87" s="11"/>
      <c r="V87" s="93"/>
      <c r="W87" s="8"/>
      <c r="X87" s="8"/>
      <c r="Y87" s="11"/>
      <c r="Z87" s="11"/>
      <c r="AA87" s="11"/>
      <c r="AB87" s="11"/>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row>
    <row r="88" spans="5:84" s="1" customFormat="1">
      <c r="E88" s="7"/>
      <c r="F88" s="98"/>
      <c r="G88" s="98"/>
      <c r="H88" s="98"/>
      <c r="I88" s="8"/>
      <c r="J88" s="8"/>
      <c r="K88" s="109"/>
      <c r="L88" s="8"/>
      <c r="M88" s="8"/>
      <c r="Q88" s="8"/>
      <c r="R88" s="8"/>
      <c r="S88" s="8"/>
      <c r="T88" s="104"/>
      <c r="U88" s="11"/>
      <c r="V88" s="93"/>
      <c r="W88" s="8"/>
      <c r="X88" s="8"/>
      <c r="Y88" s="11"/>
      <c r="Z88" s="11"/>
      <c r="AA88" s="11"/>
      <c r="AB88" s="11"/>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row>
    <row r="89" spans="5:84" s="1" customFormat="1">
      <c r="E89" s="7"/>
      <c r="F89" s="98"/>
      <c r="G89" s="98"/>
      <c r="H89" s="98"/>
      <c r="I89" s="8"/>
      <c r="J89" s="8"/>
      <c r="K89" s="109"/>
      <c r="L89" s="8"/>
      <c r="M89" s="8"/>
      <c r="Q89" s="8"/>
      <c r="R89" s="8"/>
      <c r="S89" s="8"/>
      <c r="T89" s="104"/>
      <c r="U89" s="11"/>
      <c r="V89" s="93"/>
      <c r="W89" s="8"/>
      <c r="X89" s="8"/>
      <c r="Y89" s="11"/>
      <c r="Z89" s="11"/>
      <c r="AA89" s="11"/>
      <c r="AB89" s="11"/>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row>
    <row r="90" spans="5:84" s="1" customFormat="1">
      <c r="E90" s="7"/>
      <c r="F90" s="98"/>
      <c r="G90" s="98"/>
      <c r="H90" s="98"/>
      <c r="I90" s="8"/>
      <c r="J90" s="8"/>
      <c r="K90" s="109"/>
      <c r="L90" s="8"/>
      <c r="M90" s="8"/>
      <c r="Q90" s="8"/>
      <c r="R90" s="8"/>
      <c r="S90" s="8"/>
      <c r="T90" s="104"/>
      <c r="U90" s="11"/>
      <c r="V90" s="93"/>
      <c r="W90" s="8"/>
      <c r="X90" s="8"/>
      <c r="Y90" s="11"/>
      <c r="Z90" s="11"/>
      <c r="AA90" s="11"/>
      <c r="AB90" s="11"/>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row>
    <row r="91" spans="5:84" s="1" customFormat="1">
      <c r="E91" s="7"/>
      <c r="F91" s="98"/>
      <c r="G91" s="98"/>
      <c r="H91" s="98"/>
      <c r="I91" s="8"/>
      <c r="J91" s="8"/>
      <c r="K91" s="109"/>
      <c r="L91" s="8"/>
      <c r="M91" s="8"/>
      <c r="Q91" s="8"/>
      <c r="R91" s="8"/>
      <c r="S91" s="8"/>
      <c r="T91" s="104"/>
      <c r="U91" s="11"/>
      <c r="V91" s="93"/>
      <c r="W91" s="8"/>
      <c r="X91" s="8"/>
      <c r="Y91" s="11"/>
      <c r="Z91" s="11"/>
      <c r="AA91" s="11"/>
      <c r="AB91" s="11"/>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row>
    <row r="92" spans="5:84" s="1" customFormat="1">
      <c r="E92" s="7"/>
      <c r="F92" s="98"/>
      <c r="G92" s="98"/>
      <c r="H92" s="98"/>
      <c r="I92" s="8"/>
      <c r="J92" s="8"/>
      <c r="K92" s="109"/>
      <c r="L92" s="8"/>
      <c r="M92" s="8"/>
      <c r="Q92" s="8"/>
      <c r="R92" s="8"/>
      <c r="S92" s="8"/>
      <c r="T92" s="104"/>
      <c r="U92" s="11"/>
      <c r="V92" s="93"/>
      <c r="W92" s="8"/>
      <c r="X92" s="8"/>
      <c r="Y92" s="11"/>
      <c r="Z92" s="11"/>
      <c r="AA92" s="11"/>
      <c r="AB92" s="11"/>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row>
    <row r="93" spans="5:84" s="1" customFormat="1">
      <c r="E93" s="7"/>
      <c r="F93" s="98"/>
      <c r="G93" s="98"/>
      <c r="H93" s="98"/>
      <c r="I93" s="8"/>
      <c r="J93" s="8"/>
      <c r="K93" s="109"/>
      <c r="L93" s="8"/>
      <c r="M93" s="8"/>
      <c r="Q93" s="8"/>
      <c r="R93" s="8"/>
      <c r="S93" s="8"/>
      <c r="T93" s="104"/>
      <c r="U93" s="11"/>
      <c r="V93" s="93"/>
      <c r="W93" s="8"/>
      <c r="X93" s="8"/>
      <c r="Y93" s="11"/>
      <c r="Z93" s="11"/>
      <c r="AA93" s="11"/>
      <c r="AB93" s="11"/>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row>
    <row r="94" spans="5:84" s="1" customFormat="1">
      <c r="E94" s="7"/>
      <c r="F94" s="98"/>
      <c r="G94" s="98"/>
      <c r="H94" s="98"/>
      <c r="I94" s="8"/>
      <c r="J94" s="8"/>
      <c r="K94" s="109"/>
      <c r="L94" s="8"/>
      <c r="M94" s="8"/>
      <c r="Q94" s="8"/>
      <c r="R94" s="8"/>
      <c r="S94" s="8"/>
      <c r="T94" s="104"/>
      <c r="U94" s="11"/>
      <c r="V94" s="93"/>
      <c r="W94" s="8"/>
      <c r="X94" s="8"/>
      <c r="Y94" s="11"/>
      <c r="Z94" s="11"/>
      <c r="AA94" s="11"/>
      <c r="AB94" s="11"/>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row>
    <row r="95" spans="5:84" s="1" customFormat="1">
      <c r="E95" s="7"/>
      <c r="F95" s="98"/>
      <c r="G95" s="98"/>
      <c r="H95" s="98"/>
      <c r="I95" s="8"/>
      <c r="J95" s="8"/>
      <c r="K95" s="109"/>
      <c r="L95" s="8"/>
      <c r="M95" s="8"/>
      <c r="Q95" s="8"/>
      <c r="R95" s="8"/>
      <c r="S95" s="8"/>
      <c r="T95" s="104"/>
      <c r="U95" s="11"/>
      <c r="V95" s="93"/>
      <c r="W95" s="8"/>
      <c r="X95" s="8"/>
      <c r="Y95" s="11"/>
      <c r="Z95" s="11"/>
      <c r="AA95" s="11"/>
      <c r="AB95" s="11"/>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row>
    <row r="96" spans="5:84" s="1" customFormat="1">
      <c r="E96" s="7"/>
      <c r="F96" s="98"/>
      <c r="G96" s="98"/>
      <c r="H96" s="98"/>
      <c r="I96" s="8"/>
      <c r="J96" s="8"/>
      <c r="K96" s="109"/>
      <c r="L96" s="8"/>
      <c r="M96" s="8"/>
      <c r="Q96" s="8"/>
      <c r="R96" s="8"/>
      <c r="S96" s="8"/>
      <c r="T96" s="104"/>
      <c r="U96" s="11"/>
      <c r="V96" s="93"/>
      <c r="W96" s="8"/>
      <c r="X96" s="8"/>
      <c r="Y96" s="11"/>
      <c r="Z96" s="11"/>
      <c r="AA96" s="11"/>
      <c r="AB96" s="11"/>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row>
    <row r="97" spans="5:84" s="1" customFormat="1">
      <c r="E97" s="7"/>
      <c r="F97" s="98"/>
      <c r="G97" s="98"/>
      <c r="H97" s="98"/>
      <c r="I97" s="8"/>
      <c r="J97" s="8"/>
      <c r="K97" s="109"/>
      <c r="L97" s="8"/>
      <c r="M97" s="8"/>
      <c r="Q97" s="8"/>
      <c r="R97" s="8"/>
      <c r="S97" s="8"/>
      <c r="T97" s="104"/>
      <c r="U97" s="11"/>
      <c r="V97" s="93"/>
      <c r="W97" s="8"/>
      <c r="X97" s="8"/>
      <c r="Y97" s="11"/>
      <c r="Z97" s="11"/>
      <c r="AA97" s="11"/>
      <c r="AB97" s="11"/>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row>
    <row r="98" spans="5:84" s="1" customFormat="1">
      <c r="E98" s="7"/>
      <c r="F98" s="98"/>
      <c r="G98" s="98"/>
      <c r="H98" s="98"/>
      <c r="I98" s="8"/>
      <c r="J98" s="8"/>
      <c r="K98" s="109"/>
      <c r="L98" s="8"/>
      <c r="M98" s="8"/>
      <c r="Q98" s="8"/>
      <c r="R98" s="8"/>
      <c r="S98" s="8"/>
      <c r="T98" s="104"/>
      <c r="U98" s="11"/>
      <c r="V98" s="93"/>
      <c r="W98" s="8"/>
      <c r="X98" s="8"/>
      <c r="Y98" s="11"/>
      <c r="Z98" s="11"/>
      <c r="AA98" s="11"/>
      <c r="AB98" s="11"/>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row>
    <row r="99" spans="5:84" s="1" customFormat="1">
      <c r="E99" s="7"/>
      <c r="F99" s="98"/>
      <c r="G99" s="98"/>
      <c r="H99" s="98"/>
      <c r="I99" s="8"/>
      <c r="J99" s="8"/>
      <c r="K99" s="109"/>
      <c r="L99" s="8"/>
      <c r="M99" s="8"/>
      <c r="Q99" s="8"/>
      <c r="R99" s="8"/>
      <c r="S99" s="8"/>
      <c r="T99" s="104"/>
      <c r="U99" s="11"/>
      <c r="V99" s="93"/>
      <c r="W99" s="8"/>
      <c r="X99" s="8"/>
      <c r="Y99" s="11"/>
      <c r="Z99" s="11"/>
      <c r="AA99" s="11"/>
      <c r="AB99" s="11"/>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row>
    <row r="100" spans="5:84" s="1" customFormat="1">
      <c r="E100" s="7"/>
      <c r="F100" s="98"/>
      <c r="G100" s="98"/>
      <c r="H100" s="98"/>
      <c r="I100" s="8"/>
      <c r="J100" s="8"/>
      <c r="K100" s="109"/>
      <c r="L100" s="8"/>
      <c r="M100" s="8"/>
      <c r="Q100" s="8"/>
      <c r="R100" s="8"/>
      <c r="S100" s="8"/>
      <c r="T100" s="104"/>
      <c r="U100" s="11"/>
      <c r="V100" s="93"/>
      <c r="W100" s="8"/>
      <c r="X100" s="8"/>
      <c r="Y100" s="11"/>
      <c r="Z100" s="11"/>
      <c r="AA100" s="11"/>
      <c r="AB100" s="11"/>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row>
    <row r="101" spans="5:84" s="1" customFormat="1">
      <c r="E101" s="7"/>
      <c r="F101" s="98"/>
      <c r="G101" s="98"/>
      <c r="H101" s="98"/>
      <c r="I101" s="8"/>
      <c r="J101" s="8"/>
      <c r="K101" s="109"/>
      <c r="L101" s="8"/>
      <c r="M101" s="8"/>
      <c r="Q101" s="8"/>
      <c r="R101" s="8"/>
      <c r="S101" s="8"/>
      <c r="T101" s="104"/>
      <c r="U101" s="11"/>
      <c r="V101" s="93"/>
      <c r="W101" s="8"/>
      <c r="X101" s="8"/>
      <c r="Y101" s="11"/>
      <c r="Z101" s="11"/>
      <c r="AA101" s="11"/>
      <c r="AB101" s="11"/>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row>
    <row r="102" spans="5:84" s="1" customFormat="1">
      <c r="E102" s="7"/>
      <c r="F102" s="98"/>
      <c r="G102" s="98"/>
      <c r="H102" s="98"/>
      <c r="I102" s="8"/>
      <c r="J102" s="8"/>
      <c r="K102" s="109"/>
      <c r="L102" s="8"/>
      <c r="M102" s="8"/>
      <c r="Q102" s="8"/>
      <c r="R102" s="8"/>
      <c r="S102" s="8"/>
      <c r="T102" s="104"/>
      <c r="U102" s="11"/>
      <c r="V102" s="93"/>
      <c r="W102" s="8"/>
      <c r="X102" s="8"/>
      <c r="Y102" s="11"/>
      <c r="Z102" s="11"/>
      <c r="AA102" s="11"/>
      <c r="AB102" s="11"/>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row>
    <row r="103" spans="5:84" s="1" customFormat="1">
      <c r="E103" s="7"/>
      <c r="F103" s="98"/>
      <c r="G103" s="98"/>
      <c r="H103" s="98"/>
      <c r="I103" s="8"/>
      <c r="J103" s="8"/>
      <c r="K103" s="109"/>
      <c r="L103" s="8"/>
      <c r="M103" s="8"/>
      <c r="Q103" s="8"/>
      <c r="R103" s="8"/>
      <c r="S103" s="8"/>
      <c r="T103" s="104"/>
      <c r="U103" s="11"/>
      <c r="V103" s="93"/>
      <c r="W103" s="8"/>
      <c r="X103" s="8"/>
      <c r="Y103" s="11"/>
      <c r="Z103" s="11"/>
      <c r="AA103" s="11"/>
      <c r="AB103" s="11"/>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row>
    <row r="104" spans="5:84" s="1" customFormat="1">
      <c r="E104" s="7"/>
      <c r="F104" s="98"/>
      <c r="G104" s="98"/>
      <c r="H104" s="98"/>
      <c r="I104" s="8"/>
      <c r="J104" s="8"/>
      <c r="K104" s="109"/>
      <c r="L104" s="8"/>
      <c r="M104" s="8"/>
      <c r="Q104" s="8"/>
      <c r="R104" s="8"/>
      <c r="S104" s="8"/>
      <c r="T104" s="104"/>
      <c r="U104" s="11"/>
      <c r="V104" s="93"/>
      <c r="W104" s="8"/>
      <c r="X104" s="8"/>
      <c r="Y104" s="11"/>
      <c r="Z104" s="11"/>
      <c r="AA104" s="11"/>
      <c r="AB104" s="11"/>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row>
    <row r="105" spans="5:84" s="1" customFormat="1">
      <c r="E105" s="7"/>
      <c r="F105" s="98"/>
      <c r="G105" s="98"/>
      <c r="H105" s="98"/>
      <c r="I105" s="8"/>
      <c r="J105" s="8"/>
      <c r="K105" s="109"/>
      <c r="L105" s="8"/>
      <c r="M105" s="8"/>
      <c r="Q105" s="8"/>
      <c r="R105" s="8"/>
      <c r="S105" s="8"/>
      <c r="T105" s="104"/>
      <c r="U105" s="11"/>
      <c r="V105" s="93"/>
      <c r="W105" s="8"/>
      <c r="X105" s="8"/>
      <c r="Y105" s="11"/>
      <c r="Z105" s="11"/>
      <c r="AA105" s="11"/>
      <c r="AB105" s="11"/>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row>
    <row r="106" spans="5:84" s="1" customFormat="1">
      <c r="E106" s="7"/>
      <c r="F106" s="98"/>
      <c r="G106" s="98"/>
      <c r="H106" s="98"/>
      <c r="I106" s="8"/>
      <c r="J106" s="8"/>
      <c r="K106" s="109"/>
      <c r="L106" s="8"/>
      <c r="M106" s="8"/>
      <c r="Q106" s="8"/>
      <c r="R106" s="8"/>
      <c r="S106" s="8"/>
      <c r="T106" s="104"/>
      <c r="U106" s="11"/>
      <c r="V106" s="93"/>
      <c r="W106" s="8"/>
      <c r="X106" s="8"/>
      <c r="Y106" s="11"/>
      <c r="Z106" s="11"/>
      <c r="AA106" s="11"/>
      <c r="AB106" s="11"/>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row>
    <row r="107" spans="5:84" s="1" customFormat="1">
      <c r="E107" s="7"/>
      <c r="F107" s="98"/>
      <c r="G107" s="98"/>
      <c r="H107" s="98"/>
      <c r="I107" s="8"/>
      <c r="J107" s="8"/>
      <c r="K107" s="109"/>
      <c r="L107" s="8"/>
      <c r="M107" s="8"/>
      <c r="Q107" s="8"/>
      <c r="R107" s="8"/>
      <c r="S107" s="8"/>
      <c r="T107" s="104"/>
      <c r="U107" s="11"/>
      <c r="V107" s="93"/>
      <c r="W107" s="8"/>
      <c r="X107" s="8"/>
      <c r="Y107" s="11"/>
      <c r="Z107" s="11"/>
      <c r="AA107" s="11"/>
      <c r="AB107" s="11"/>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row>
    <row r="108" spans="5:84" s="1" customFormat="1">
      <c r="E108" s="7"/>
      <c r="F108" s="98"/>
      <c r="G108" s="98"/>
      <c r="H108" s="98"/>
      <c r="I108" s="8"/>
      <c r="J108" s="8"/>
      <c r="K108" s="109"/>
      <c r="L108" s="8"/>
      <c r="M108" s="8"/>
      <c r="Q108" s="8"/>
      <c r="R108" s="8"/>
      <c r="S108" s="8"/>
      <c r="T108" s="104"/>
      <c r="U108" s="11"/>
      <c r="V108" s="93"/>
      <c r="W108" s="8"/>
      <c r="X108" s="8"/>
      <c r="Y108" s="11"/>
      <c r="Z108" s="11"/>
      <c r="AA108" s="11"/>
      <c r="AB108" s="11"/>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row>
    <row r="109" spans="5:84" s="1" customFormat="1">
      <c r="E109" s="7"/>
      <c r="F109" s="98"/>
      <c r="G109" s="98"/>
      <c r="H109" s="98"/>
      <c r="I109" s="8"/>
      <c r="J109" s="8"/>
      <c r="K109" s="109"/>
      <c r="L109" s="8"/>
      <c r="M109" s="8"/>
      <c r="Q109" s="8"/>
      <c r="R109" s="8"/>
      <c r="S109" s="8"/>
      <c r="T109" s="104"/>
      <c r="U109" s="11"/>
      <c r="V109" s="93"/>
      <c r="W109" s="8"/>
      <c r="X109" s="8"/>
      <c r="Y109" s="11"/>
      <c r="Z109" s="11"/>
      <c r="AA109" s="11"/>
      <c r="AB109" s="11"/>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row>
    <row r="110" spans="5:84" s="1" customFormat="1">
      <c r="E110" s="7"/>
      <c r="F110" s="98"/>
      <c r="G110" s="98"/>
      <c r="H110" s="98"/>
      <c r="I110" s="8"/>
      <c r="J110" s="8"/>
      <c r="K110" s="109"/>
      <c r="L110" s="8"/>
      <c r="M110" s="8"/>
      <c r="Q110" s="8"/>
      <c r="R110" s="8"/>
      <c r="S110" s="8"/>
      <c r="T110" s="104"/>
      <c r="U110" s="11"/>
      <c r="V110" s="93"/>
      <c r="W110" s="8"/>
      <c r="X110" s="8"/>
      <c r="Y110" s="11"/>
      <c r="Z110" s="11"/>
      <c r="AA110" s="11"/>
      <c r="AB110" s="11"/>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row>
  </sheetData>
  <mergeCells count="7">
    <mergeCell ref="A3:D3"/>
    <mergeCell ref="E3:M3"/>
    <mergeCell ref="N3:P3"/>
    <mergeCell ref="Z3:AB3"/>
    <mergeCell ref="W3:Y3"/>
    <mergeCell ref="T3:V3"/>
    <mergeCell ref="Q3:S3"/>
  </mergeCells>
  <phoneticPr fontId="5" type="noConversion"/>
  <pageMargins left="0.25" right="0.25" top="0.75" bottom="0.75" header="0.3" footer="0.3"/>
  <pageSetup scale="10" orientation="landscape" horizontalDpi="4294967292" verticalDpi="4294967292"/>
  <legacy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F46" sqref="F46"/>
    </sheetView>
  </sheetViews>
  <sheetFormatPr baseColWidth="10" defaultRowHeight="15" x14ac:dyDescent="0"/>
  <cols>
    <col min="1" max="1" width="21.83203125" bestFit="1" customWidth="1"/>
    <col min="2" max="2" width="21.33203125" customWidth="1"/>
  </cols>
  <sheetData>
    <row r="1" spans="1:3" ht="20">
      <c r="A1" s="124" t="s">
        <v>35</v>
      </c>
      <c r="B1" s="125"/>
      <c r="C1" s="126"/>
    </row>
    <row r="2" spans="1:3">
      <c r="A2" s="13" t="s">
        <v>39</v>
      </c>
      <c r="B2" s="127" t="s">
        <v>41</v>
      </c>
      <c r="C2" s="128"/>
    </row>
    <row r="3" spans="1:3">
      <c r="A3" s="13" t="s">
        <v>38</v>
      </c>
      <c r="B3" s="127" t="s">
        <v>40</v>
      </c>
      <c r="C3" s="128"/>
    </row>
    <row r="4" spans="1:3">
      <c r="A4" s="13" t="s">
        <v>36</v>
      </c>
      <c r="B4" s="127" t="s">
        <v>37</v>
      </c>
      <c r="C4" s="128"/>
    </row>
    <row r="6" spans="1:3" ht="20">
      <c r="A6" s="124" t="s">
        <v>11</v>
      </c>
      <c r="B6" s="125"/>
      <c r="C6" s="126"/>
    </row>
    <row r="7" spans="1:3">
      <c r="A7" s="13" t="s">
        <v>12</v>
      </c>
      <c r="B7" s="14" t="s">
        <v>13</v>
      </c>
      <c r="C7" s="14"/>
    </row>
    <row r="8" spans="1:3">
      <c r="A8" s="13" t="s">
        <v>14</v>
      </c>
      <c r="B8" s="14" t="s">
        <v>15</v>
      </c>
      <c r="C8" s="14"/>
    </row>
    <row r="9" spans="1:3">
      <c r="A9" s="13" t="s">
        <v>16</v>
      </c>
      <c r="B9" s="14" t="s">
        <v>17</v>
      </c>
      <c r="C9" s="30">
        <f>C7*C8</f>
        <v>0</v>
      </c>
    </row>
    <row r="10" spans="1:3">
      <c r="B10" s="15"/>
      <c r="C10" s="15"/>
    </row>
    <row r="11" spans="1:3">
      <c r="B11" s="15"/>
      <c r="C11" s="15"/>
    </row>
    <row r="12" spans="1:3" ht="20">
      <c r="A12" s="124" t="s">
        <v>18</v>
      </c>
      <c r="B12" s="125"/>
      <c r="C12" s="126"/>
    </row>
    <row r="13" spans="1:3">
      <c r="A13" s="13" t="s">
        <v>12</v>
      </c>
      <c r="B13" s="14" t="s">
        <v>19</v>
      </c>
      <c r="C13" s="14"/>
    </row>
    <row r="14" spans="1:3">
      <c r="A14" s="13" t="s">
        <v>14</v>
      </c>
      <c r="B14" s="14" t="s">
        <v>20</v>
      </c>
      <c r="C14" s="14"/>
    </row>
    <row r="15" spans="1:3">
      <c r="A15" s="13" t="s">
        <v>21</v>
      </c>
      <c r="B15" s="14" t="s">
        <v>22</v>
      </c>
      <c r="C15" s="30">
        <f>C13*C14</f>
        <v>0</v>
      </c>
    </row>
    <row r="16" spans="1:3">
      <c r="B16" s="15"/>
      <c r="C16" s="15"/>
    </row>
    <row r="17" spans="1:3">
      <c r="B17" s="15"/>
      <c r="C17" s="15"/>
    </row>
    <row r="18" spans="1:3" ht="20">
      <c r="A18" s="124" t="s">
        <v>23</v>
      </c>
      <c r="B18" s="125"/>
      <c r="C18" s="126"/>
    </row>
    <row r="19" spans="1:3">
      <c r="A19" s="13" t="s">
        <v>12</v>
      </c>
      <c r="B19" s="14" t="s">
        <v>24</v>
      </c>
      <c r="C19" s="14"/>
    </row>
    <row r="20" spans="1:3">
      <c r="A20" s="13" t="s">
        <v>14</v>
      </c>
      <c r="B20" s="14" t="s">
        <v>25</v>
      </c>
      <c r="C20" s="14"/>
    </row>
    <row r="21" spans="1:3">
      <c r="A21" s="13" t="s">
        <v>26</v>
      </c>
      <c r="B21" s="14" t="s">
        <v>27</v>
      </c>
      <c r="C21" s="30">
        <f>C19*C20</f>
        <v>0</v>
      </c>
    </row>
    <row r="22" spans="1:3">
      <c r="B22" s="15"/>
      <c r="C22" s="15"/>
    </row>
    <row r="23" spans="1:3">
      <c r="B23" s="15"/>
      <c r="C23" s="15"/>
    </row>
    <row r="24" spans="1:3" ht="20">
      <c r="A24" s="124" t="s">
        <v>28</v>
      </c>
      <c r="B24" s="125"/>
      <c r="C24" s="126"/>
    </row>
    <row r="25" spans="1:3">
      <c r="A25" s="13" t="s">
        <v>29</v>
      </c>
      <c r="B25" s="14" t="s">
        <v>30</v>
      </c>
      <c r="C25" s="14"/>
    </row>
    <row r="26" spans="1:3">
      <c r="A26" s="13" t="s">
        <v>14</v>
      </c>
      <c r="B26" s="14" t="s">
        <v>31</v>
      </c>
      <c r="C26" s="14"/>
    </row>
    <row r="27" spans="1:3">
      <c r="A27" s="13" t="s">
        <v>32</v>
      </c>
      <c r="B27" s="14" t="s">
        <v>33</v>
      </c>
      <c r="C27" s="30">
        <f>C25*C26</f>
        <v>0</v>
      </c>
    </row>
    <row r="28" spans="1:3">
      <c r="B28" s="15"/>
      <c r="C28" s="15"/>
    </row>
    <row r="29" spans="1:3">
      <c r="B29" s="15"/>
      <c r="C29" s="15"/>
    </row>
    <row r="30" spans="1:3" ht="20">
      <c r="A30" s="124" t="s">
        <v>34</v>
      </c>
      <c r="B30" s="125"/>
      <c r="C30" s="126"/>
    </row>
    <row r="31" spans="1:3">
      <c r="A31" s="13" t="s">
        <v>16</v>
      </c>
      <c r="B31" s="14" t="s">
        <v>17</v>
      </c>
      <c r="C31" s="14">
        <f>SUM(C9)</f>
        <v>0</v>
      </c>
    </row>
    <row r="32" spans="1:3">
      <c r="A32" s="13" t="s">
        <v>21</v>
      </c>
      <c r="B32" s="14" t="s">
        <v>22</v>
      </c>
      <c r="C32" s="14">
        <f>SUM(C15)</f>
        <v>0</v>
      </c>
    </row>
    <row r="33" spans="1:3">
      <c r="A33" s="13" t="s">
        <v>26</v>
      </c>
      <c r="B33" s="14" t="s">
        <v>27</v>
      </c>
      <c r="C33" s="14">
        <f>SUM(C21)</f>
        <v>0</v>
      </c>
    </row>
    <row r="34" spans="1:3">
      <c r="A34" s="13" t="s">
        <v>32</v>
      </c>
      <c r="B34" s="14" t="s">
        <v>33</v>
      </c>
      <c r="C34" s="14">
        <f>SUM(C27)</f>
        <v>0</v>
      </c>
    </row>
    <row r="35" spans="1:3">
      <c r="A35" s="29" t="s">
        <v>34</v>
      </c>
      <c r="B35" s="24"/>
      <c r="C35" s="31">
        <f>SUM(C31,C32,C33,C34)</f>
        <v>0</v>
      </c>
    </row>
  </sheetData>
  <mergeCells count="9">
    <mergeCell ref="A12:C12"/>
    <mergeCell ref="A18:C18"/>
    <mergeCell ref="A24:C24"/>
    <mergeCell ref="A30:C30"/>
    <mergeCell ref="A1:C1"/>
    <mergeCell ref="B4:C4"/>
    <mergeCell ref="B2:C2"/>
    <mergeCell ref="B3:C3"/>
    <mergeCell ref="A6:C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topLeftCell="A26" workbookViewId="0">
      <selection activeCell="A32" sqref="A32"/>
    </sheetView>
  </sheetViews>
  <sheetFormatPr baseColWidth="10" defaultRowHeight="15" x14ac:dyDescent="0"/>
  <cols>
    <col min="1" max="1" width="24.5" customWidth="1"/>
    <col min="3" max="3" width="34.83203125" customWidth="1"/>
  </cols>
  <sheetData>
    <row r="2" spans="1:3" ht="29" customHeight="1">
      <c r="A2" s="130" t="s">
        <v>42</v>
      </c>
      <c r="B2" s="131"/>
      <c r="C2" s="132"/>
    </row>
    <row r="3" spans="1:3" ht="73" customHeight="1">
      <c r="A3" s="139" t="s">
        <v>100</v>
      </c>
      <c r="B3" s="140"/>
      <c r="C3" s="141"/>
    </row>
    <row r="4" spans="1:3">
      <c r="A4" s="16" t="s">
        <v>43</v>
      </c>
      <c r="B4" s="17" t="s">
        <v>44</v>
      </c>
      <c r="C4" s="18"/>
    </row>
    <row r="5" spans="1:3" ht="45">
      <c r="A5" s="16" t="s">
        <v>97</v>
      </c>
      <c r="B5" s="17" t="s">
        <v>61</v>
      </c>
      <c r="C5" s="18"/>
    </row>
    <row r="6" spans="1:3" ht="47" customHeight="1">
      <c r="A6" s="142"/>
      <c r="B6" s="143"/>
      <c r="C6" s="144"/>
    </row>
    <row r="7" spans="1:3" ht="45">
      <c r="A7" s="16" t="s">
        <v>45</v>
      </c>
      <c r="B7" s="17" t="s">
        <v>96</v>
      </c>
      <c r="C7" s="25"/>
    </row>
    <row r="8" spans="1:3">
      <c r="A8" s="19"/>
      <c r="B8" s="19"/>
      <c r="C8" s="19"/>
    </row>
    <row r="9" spans="1:3">
      <c r="A9" s="19"/>
      <c r="B9" s="19"/>
      <c r="C9" s="19"/>
    </row>
    <row r="10" spans="1:3" ht="21" customHeight="1">
      <c r="A10" s="130" t="s">
        <v>46</v>
      </c>
      <c r="B10" s="131"/>
      <c r="C10" s="132"/>
    </row>
    <row r="11" spans="1:3" ht="102" customHeight="1">
      <c r="A11" s="139" t="s">
        <v>99</v>
      </c>
      <c r="B11" s="140"/>
      <c r="C11" s="145"/>
    </row>
    <row r="12" spans="1:3">
      <c r="A12" s="16" t="s">
        <v>43</v>
      </c>
      <c r="B12" s="17" t="s">
        <v>44</v>
      </c>
      <c r="C12" s="18"/>
    </row>
    <row r="13" spans="1:3" ht="30">
      <c r="A13" s="16" t="s">
        <v>57</v>
      </c>
      <c r="B13" s="17" t="s">
        <v>47</v>
      </c>
      <c r="C13" s="18"/>
    </row>
    <row r="14" spans="1:3" ht="45">
      <c r="A14" s="16" t="s">
        <v>58</v>
      </c>
      <c r="B14" s="17" t="s">
        <v>59</v>
      </c>
      <c r="C14" s="18"/>
    </row>
    <row r="15" spans="1:3">
      <c r="A15" s="16" t="s">
        <v>60</v>
      </c>
      <c r="B15" s="17" t="s">
        <v>48</v>
      </c>
      <c r="C15" s="18"/>
    </row>
    <row r="16" spans="1:3">
      <c r="A16" s="16" t="s">
        <v>49</v>
      </c>
      <c r="B16" s="17" t="s">
        <v>50</v>
      </c>
      <c r="C16" s="18"/>
    </row>
    <row r="17" spans="1:3" ht="30" customHeight="1">
      <c r="A17" s="146" t="s">
        <v>51</v>
      </c>
      <c r="B17" s="147"/>
      <c r="C17" s="148"/>
    </row>
    <row r="18" spans="1:3">
      <c r="A18" s="20" t="s">
        <v>52</v>
      </c>
      <c r="B18" s="21"/>
      <c r="C18" s="28">
        <f>SUM(C14/(1+C15)^C16)-C12</f>
        <v>0</v>
      </c>
    </row>
    <row r="19" spans="1:3">
      <c r="A19" s="19"/>
      <c r="B19" s="19"/>
      <c r="C19" s="19"/>
    </row>
    <row r="20" spans="1:3">
      <c r="A20" s="19"/>
      <c r="B20" s="19"/>
      <c r="C20" s="19"/>
    </row>
    <row r="21" spans="1:3" ht="25" customHeight="1">
      <c r="A21" s="130" t="s">
        <v>53</v>
      </c>
      <c r="B21" s="131"/>
      <c r="C21" s="132"/>
    </row>
    <row r="22" spans="1:3" ht="167" customHeight="1">
      <c r="A22" s="133" t="s">
        <v>98</v>
      </c>
      <c r="B22" s="134"/>
      <c r="C22" s="135"/>
    </row>
    <row r="23" spans="1:3" ht="30" customHeight="1">
      <c r="A23" s="136" t="s">
        <v>54</v>
      </c>
      <c r="B23" s="137"/>
      <c r="C23" s="138"/>
    </row>
    <row r="24" spans="1:3">
      <c r="A24" s="16" t="s">
        <v>55</v>
      </c>
      <c r="B24" s="22" t="s">
        <v>48</v>
      </c>
      <c r="C24" s="18"/>
    </row>
    <row r="25" spans="1:3">
      <c r="A25" s="26" t="s">
        <v>56</v>
      </c>
      <c r="B25" s="27"/>
      <c r="C25" s="25"/>
    </row>
    <row r="26" spans="1:3">
      <c r="A26" s="19"/>
      <c r="B26" s="19"/>
      <c r="C26" s="19"/>
    </row>
    <row r="27" spans="1:3">
      <c r="A27" s="19"/>
      <c r="B27" s="19"/>
      <c r="C27" s="19"/>
    </row>
    <row r="28" spans="1:3">
      <c r="A28" s="129" t="s">
        <v>104</v>
      </c>
      <c r="B28" s="129"/>
      <c r="C28" s="129"/>
    </row>
    <row r="29" spans="1:3">
      <c r="A29" s="129"/>
      <c r="B29" s="129"/>
      <c r="C29" s="129"/>
    </row>
    <row r="30" spans="1:3">
      <c r="A30" s="129"/>
      <c r="B30" s="129"/>
      <c r="C30" s="129"/>
    </row>
    <row r="31" spans="1:3" ht="119" customHeight="1">
      <c r="A31" s="129"/>
      <c r="B31" s="129"/>
      <c r="C31" s="129"/>
    </row>
    <row r="32" spans="1:3" s="120" customFormat="1" ht="20">
      <c r="A32" s="119" t="s">
        <v>103</v>
      </c>
    </row>
  </sheetData>
  <mergeCells count="10">
    <mergeCell ref="A28:C31"/>
    <mergeCell ref="A21:C21"/>
    <mergeCell ref="A22:C22"/>
    <mergeCell ref="A23:C23"/>
    <mergeCell ref="A2:C2"/>
    <mergeCell ref="A3:C3"/>
    <mergeCell ref="A6:C6"/>
    <mergeCell ref="A10:C10"/>
    <mergeCell ref="A11:C11"/>
    <mergeCell ref="A17:C17"/>
  </mergeCells>
  <hyperlinks>
    <hyperlink ref="A32" r:id="rId1"/>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 TOOL</vt:lpstr>
      <vt:lpstr>Resource Savings Calculators</vt:lpstr>
      <vt:lpstr>Financial Savings Background</vt:lpstr>
    </vt:vector>
  </TitlesOfParts>
  <Company>Provision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Waters</dc:creator>
  <cp:lastModifiedBy>Provision Coalition</cp:lastModifiedBy>
  <cp:lastPrinted>2016-12-06T20:19:52Z</cp:lastPrinted>
  <dcterms:created xsi:type="dcterms:W3CDTF">2016-11-03T15:59:58Z</dcterms:created>
  <dcterms:modified xsi:type="dcterms:W3CDTF">2017-01-31T14:50:34Z</dcterms:modified>
</cp:coreProperties>
</file>